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3.xml" ContentType="application/vnd.openxmlformats-officedocument.spreadsheetml.worksheet+xml"/>
  <Override PartName="/xl/comments3.xml" ContentType="application/vnd.openxmlformats-officedocument.spreadsheetml.comments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ersons/person.xml" ContentType="application/vnd.ms-excel.person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44326bbc5d47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nstructions" sheetId="1" r:id="R7a031823a6644943"/>
    <x:sheet xmlns:r="http://schemas.openxmlformats.org/officeDocument/2006/relationships" name="Presets" sheetId="2" r:id="R26b2b62ef29c4d62"/>
    <x:sheet xmlns:r="http://schemas.openxmlformats.org/officeDocument/2006/relationships" name="Setup" sheetId="3" r:id="R5bcded8fccdd4174"/>
    <x:sheet xmlns:r="http://schemas.openxmlformats.org/officeDocument/2006/relationships" name="Q1" sheetId="4" r:id="R0c34795e670e4456"/>
    <x:sheet xmlns:r="http://schemas.openxmlformats.org/officeDocument/2006/relationships" name="Q2" sheetId="5" r:id="R5efc19fe3ffc46d9"/>
    <x:sheet xmlns:r="http://schemas.openxmlformats.org/officeDocument/2006/relationships" name="Q3" sheetId="6" r:id="Rb63c7894cc9b4d16"/>
    <x:sheet xmlns:r="http://schemas.openxmlformats.org/officeDocument/2006/relationships" name="Q4" sheetId="7" r:id="R8f725d6272b34dda"/>
    <x:sheet xmlns:r="http://schemas.openxmlformats.org/officeDocument/2006/relationships" name="Summary" sheetId="8" r:id="R43e78af35fac4872"/>
  </x:sheets>
</x:workbook>
</file>

<file path=xl/comments1.xml><?xml version="1.0" encoding="utf-8"?>
<x:comments xmlns:x="http://schemas.openxmlformats.org/spreadsheetml/2006/main">
  <x:authors>
    <x:author>OpenAI</x:author>
  </x:authors>
  <x:commentList>
    <x:comment ref="A14" authorId="0">
      <x:text>
        <x:r>
          <x:t>DepEd policy reference: https://www.deped.gov.ph/2015/04/01/do-8-s-2015-policy-guidelines-on-classroom-assessment-for-the-k-to-12-basic-education-program/ Reference template context: https://www.deped.gov.ph/alternative-learning-system/resources/downloads/e-class-record-templates/</x:t>
        </x:r>
      </x:text>
    </x:comment>
  </x:commentList>
</x:comments>
</file>

<file path=xl/comments2.xml><?xml version="1.0" encoding="utf-8"?>
<x:comments xmlns:x="http://schemas.openxmlformats.org/spreadsheetml/2006/main">
  <x:authors>
    <x:author>OpenAI</x:author>
  </x:authors>
  <x:commentList>
    <x:comment ref="G4" authorId="0">
      <x:text>
        <x:r>
          <x:t>DepEd policy reference: https://www.deped.gov.ph/2015/04/01/do-8-s-2015-policy-guidelines-on-classroom-assessment-for-the-k-to-12-basic-education-program/ Reference template context: https://www.deped.gov.ph/alternative-learning-system/resources/downloads/e-class-record-templates/</x:t>
        </x:r>
      </x:text>
    </x:comment>
    <x:comment ref="G5" authorId="0">
      <x:text>
        <x:r>
          <x:t>DepEd policy reference: https://www.deped.gov.ph/2015/04/01/do-8-s-2015-policy-guidelines-on-classroom-assessment-for-the-k-to-12-basic-education-program/ Reference template context: https://www.deped.gov.ph/alternative-learning-system/resources/downloads/e-class-record-templates/</x:t>
        </x:r>
      </x:text>
    </x:comment>
    <x:comment ref="G6" authorId="0">
      <x:text>
        <x:r>
          <x:t>DepEd policy reference: https://www.deped.gov.ph/2015/04/01/do-8-s-2015-policy-guidelines-on-classroom-assessment-for-the-k-to-12-basic-education-program/ Reference template context: https://www.deped.gov.ph/alternative-learning-system/resources/downloads/e-class-record-templates/</x:t>
        </x:r>
      </x:text>
    </x:comment>
    <x:comment ref="G7" authorId="0">
      <x:text>
        <x:r>
          <x:t>DepEd policy reference: https://www.deped.gov.ph/2015/04/01/do-8-s-2015-policy-guidelines-on-classroom-assessment-for-the-k-to-12-basic-education-program/ Reference template context: https://www.deped.gov.ph/alternative-learning-system/resources/downloads/e-class-record-templates/</x:t>
        </x:r>
      </x:text>
    </x:comment>
    <x:comment ref="G8" authorId="0">
      <x:text>
        <x:r>
          <x:t>DepEd policy reference: https://www.deped.gov.ph/2015/04/01/do-8-s-2015-policy-guidelines-on-classroom-assessment-for-the-k-to-12-basic-education-program/ Reference template context: https://www.deped.gov.ph/alternative-learning-system/resources/downloads/e-class-record-templates/</x:t>
        </x:r>
      </x:text>
    </x:comment>
    <x:comment ref="G9" authorId="0">
      <x:text>
        <x:r>
          <x:t>DepEd policy reference: https://www.deped.gov.ph/2015/04/01/do-8-s-2015-policy-guidelines-on-classroom-assessment-for-the-k-to-12-basic-education-program/ Reference template context: https://www.deped.gov.ph/alternative-learning-system/resources/downloads/e-class-record-templates/</x:t>
        </x:r>
      </x:text>
    </x:comment>
    <x:comment ref="G10" authorId="0">
      <x:text>
        <x:r>
          <x:t>DepEd policy reference: https://www.deped.gov.ph/2015/04/01/do-8-s-2015-policy-guidelines-on-classroom-assessment-for-the-k-to-12-basic-education-program/ Reference template context: https://www.deped.gov.ph/alternative-learning-system/resources/downloads/e-class-record-templates/</x:t>
        </x:r>
      </x:text>
    </x:comment>
    <x:comment ref="G11" authorId="0">
      <x:text>
        <x:r>
          <x:t>DepEd policy reference: https://www.deped.gov.ph/2015/04/01/do-8-s-2015-policy-guidelines-on-classroom-assessment-for-the-k-to-12-basic-education-program/ Reference template context: https://www.deped.gov.ph/alternative-learning-system/resources/downloads/e-class-record-templates/</x:t>
        </x:r>
      </x:text>
    </x:comment>
    <x:comment ref="G12" authorId="0">
      <x:text>
        <x:r>
          <x:t>DepEd policy reference: https://www.deped.gov.ph/2015/04/01/do-8-s-2015-policy-guidelines-on-classroom-assessment-for-the-k-to-12-basic-education-program/ Reference template context: https://www.deped.gov.ph/alternative-learning-system/resources/downloads/e-class-record-templates/</x:t>
        </x:r>
      </x:text>
    </x:comment>
    <x:comment ref="G13" authorId="0">
      <x:text>
        <x:r>
          <x:t>DepEd policy reference: https://www.deped.gov.ph/2015/04/01/do-8-s-2015-policy-guidelines-on-classroom-assessment-for-the-k-to-12-basic-education-program/ Reference template context: https://www.deped.gov.ph/alternative-learning-system/resources/downloads/e-class-record-templates/</x:t>
        </x:r>
      </x:text>
    </x:comment>
    <x:comment ref="G14" authorId="0">
      <x:text>
        <x:r>
          <x:t>DepEd policy reference: https://www.deped.gov.ph/2015/04/01/do-8-s-2015-policy-guidelines-on-classroom-assessment-for-the-k-to-12-basic-education-program/ Reference template context: https://www.deped.gov.ph/alternative-learning-system/resources/downloads/e-class-record-templates/</x:t>
        </x:r>
      </x:text>
    </x:comment>
    <x:comment ref="G15" authorId="0">
      <x:text>
        <x:r>
          <x:t>DepEd policy reference: https://www.deped.gov.ph/2015/04/01/do-8-s-2015-policy-guidelines-on-classroom-assessment-for-the-k-to-12-basic-education-program/ Reference template context: https://www.deped.gov.ph/alternative-learning-system/resources/downloads/e-class-record-templates/</x:t>
        </x:r>
      </x:text>
    </x:comment>
    <x:comment ref="G16" authorId="0">
      <x:text>
        <x:r>
          <x:t>DepEd policy reference: https://www.deped.gov.ph/2015/04/01/do-8-s-2015-policy-guidelines-on-classroom-assessment-for-the-k-to-12-basic-education-program/ Reference template context: https://www.deped.gov.ph/alternative-learning-system/resources/downloads/e-class-record-templates/</x:t>
        </x:r>
      </x:text>
    </x:comment>
    <x:comment ref="G17" authorId="0">
      <x:text>
        <x:r>
          <x:t>DepEd policy reference: https://www.deped.gov.ph/2015/04/01/do-8-s-2015-policy-guidelines-on-classroom-assessment-for-the-k-to-12-basic-education-program/ Reference template context: https://www.deped.gov.ph/alternative-learning-system/resources/downloads/e-class-record-templates/</x:t>
        </x:r>
      </x:text>
    </x:comment>
  </x:commentList>
</x:comments>
</file>

<file path=xl/comments3.xml><?xml version="1.0" encoding="utf-8"?>
<x:comments xmlns:x="http://schemas.openxmlformats.org/spreadsheetml/2006/main">
  <x:authors>
    <x:author>OpenAI</x:author>
  </x:authors>
  <x:commentList>
    <x:comment ref="E28" authorId="0">
      <x:text>
        <x:r>
          <x:t>DepEd policy reference: https://www.deped.gov.ph/2015/04/01/do-8-s-2015-policy-guidelines-on-classroom-assessment-for-the-k-to-12-basic-education-program/ Reference template context: https://www.deped.gov.ph/alternative-learning-system/resources/downloads/e-class-record-templates/</x:t>
        </x:r>
      </x:text>
    </x:comment>
  </x:commentList>
</x:comments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8">
    <x:font>
      <x:sz val="11"/>
      <x:color theme="1"/>
      <x:name val="Calibri"/>
      <x:family val="2"/>
      <x:scheme val="minor"/>
    </x:font>
    <x:font>
      <x:b/>
      <x:sz val="12"/>
      <x:color rgb="00FFFFFF"/>
    </x:font>
    <x:font>
      <x:b/>
    </x:font>
    <x:font>
      <x:color rgb="00000000"/>
    </x:font>
    <x:font>
      <x:color rgb="000000FF"/>
    </x:font>
    <x:font>
      <x:color rgb="00008000"/>
    </x:font>
    <x:font>
      <x:color rgb="007030A0"/>
    </x:font>
    <x:font>
      <x:b/>
      <x:color rgb="00FFFFFF"/>
    </x:font>
  </x:fonts>
  <x:fills count="9">
    <x:fill>
      <x:patternFill patternType="none"/>
    </x:fill>
    <x:fill>
      <x:patternFill patternType="gray125"/>
    </x:fill>
    <x:fill>
      <x:patternFill patternType="solid">
        <x:fgColor rgb="001F4E78"/>
      </x:patternFill>
    </x:fill>
    <x:fill>
      <x:patternFill patternType="solid">
        <x:fgColor rgb="00D9D9D9"/>
      </x:patternFill>
    </x:fill>
    <x:fill>
      <x:patternFill patternType="solid">
        <x:fgColor rgb="00D9EAF7"/>
      </x:patternFill>
    </x:fill>
    <x:fill>
      <x:patternFill patternType="solid">
        <x:fgColor rgb="00EAF2FF"/>
      </x:patternFill>
    </x:fill>
    <x:fill>
      <x:patternFill patternType="solid">
        <x:fgColor rgb="00FFF2CC"/>
      </x:patternFill>
    </x:fill>
    <x:fill>
      <x:patternFill patternType="solid">
        <x:fgColor rgb="00EADCF8"/>
      </x:patternFill>
    </x:fill>
    <x:fill>
      <x:patternFill patternType="solid">
        <x:fgColor rgb="00F2F2F2"/>
      </x:patternFill>
    </x:fill>
  </x:fills>
  <x:borders count="4">
    <x:border>
      <x:left/>
      <x:right/>
      <x:top/>
      <x:bottom/>
      <x:diagonal/>
    </x:border>
    <x:border>
      <x:bottom style="thin">
        <x:color rgb="00D0D0D0"/>
      </x:bottom>
    </x:border>
    <x:border>
      <x:left/>
      <x:right/>
      <x:top/>
      <x:bottom style="thin">
        <x:color rgb="00D0D0D0"/>
      </x:bottom>
      <x:diagonal/>
    </x:border>
    <x:border>
      <x:right/>
      <x:bottom style="thin">
        <x:color rgb="00D0D0D0"/>
      </x:bottom>
    </x:border>
  </x:borders>
  <x:cellStyleXfs count="1">
    <x:xf numFmtId="0" fontId="0" fillId="0" borderId="0"/>
  </x:cellStyleXfs>
  <x:cellXfs count="30">
    <x:xf numFmtId="0" fontId="0" fillId="0" borderId="0" xfId="0"/>
    <x:xf numFmtId="0" fontId="1" fillId="2" borderId="0" xfId="0"/>
    <x:xf numFmtId="0" fontId="0" fillId="0" borderId="0" xfId="0" applyAlignment="1">
      <x:alignment vertical="center" wrapText="1"/>
    </x:xf>
    <x:xf numFmtId="0" fontId="2" fillId="0" borderId="0" xfId="0"/>
    <x:xf numFmtId="0" fontId="2" fillId="3" borderId="0" xfId="0" applyAlignment="1">
      <x:alignment horizontal="center" vertical="center"/>
    </x:xf>
    <x:xf numFmtId="9" fontId="3" fillId="0" borderId="0" xfId="0"/>
    <x:xf numFmtId="0" fontId="2" fillId="4" borderId="0" xfId="0"/>
    <x:xf numFmtId="0" fontId="4" fillId="5" borderId="0" xfId="0"/>
    <x:xf numFmtId="0" fontId="6" fillId="7" borderId="0" xfId="0"/>
    <x:xf numFmtId="9" fontId="5" fillId="0" borderId="0" xfId="0"/>
    <x:xf numFmtId="9" fontId="4" fillId="5" borderId="0" xfId="0"/>
    <x:xf numFmtId="9" fontId="0" fillId="0" borderId="0" xfId="0"/>
    <x:xf numFmtId="0" fontId="0" fillId="6" borderId="0" xfId="0"/>
    <x:xf numFmtId="0" fontId="0" fillId="8" borderId="0" xfId="0"/>
    <x:xf numFmtId="0" fontId="5" fillId="0" borderId="0" xfId="0"/>
    <x:xf numFmtId="0" fontId="3" fillId="0" borderId="0" xfId="0"/>
    <x:xf numFmtId="0" fontId="7" fillId="2" borderId="1" xfId="0" applyAlignment="1">
      <x:alignment horizontal="center" vertical="center"/>
    </x:xf>
    <x:xf numFmtId="0" fontId="0" fillId="0" borderId="1" xfId="0"/>
    <x:xf numFmtId="0" fontId="2" fillId="3" borderId="1" xfId="0" applyAlignment="1">
      <x:alignment horizontal="center" vertical="center"/>
    </x:xf>
    <x:xf numFmtId="0" fontId="0" fillId="0" borderId="1" xfId="0" applyAlignment="1">
      <x:alignment horizontal="center" vertical="center"/>
    </x:xf>
    <x:xf numFmtId="0" fontId="2" fillId="0" borderId="1" xfId="0" applyAlignment="1">
      <x:alignment horizontal="left" vertical="center"/>
    </x:xf>
    <x:xf numFmtId="0" fontId="4" fillId="5" borderId="1" xfId="0" applyAlignment="1">
      <x:alignment horizontal="center" vertical="center"/>
    </x:xf>
    <x:xf numFmtId="0" fontId="0" fillId="8" borderId="1" xfId="0" applyAlignment="1">
      <x:alignment horizontal="center" vertical="center"/>
    </x:xf>
    <x:xf numFmtId="0" fontId="5" fillId="0" borderId="1" xfId="0" applyAlignment="1">
      <x:alignment horizontal="left" vertical="center"/>
    </x:xf>
    <x:xf numFmtId="10" fontId="3" fillId="0" borderId="1" xfId="0" applyAlignment="1">
      <x:alignment horizontal="center" vertical="center"/>
    </x:xf>
    <x:xf numFmtId="0" fontId="3" fillId="0" borderId="1" xfId="0" applyAlignment="1">
      <x:alignment horizontal="center" vertical="center"/>
    </x:xf>
    <x:xf numFmtId="0" fontId="2" fillId="0" borderId="1" xfId="0"/>
    <x:xf numFmtId="0" fontId="2" fillId="0" borderId="1" xfId="0" applyAlignment="1">
      <x:alignment horizontal="center" vertical="center"/>
    </x:xf>
    <x:xf numFmtId="0" fontId="0" fillId="0" borderId="2" xfId="0"/>
    <x:xf numFmtId="0" fontId="7" fillId="2" borderId="3" xfId="0" applyAlignment="1">
      <x:alignment horizontal="center" vertical="center"/>
    </x:xf>
  </x:cellXfs>
  <x:cellStyles count="1">
    <x:cellStyle name="Normal" xfId="0"/>
  </x:cellStyles>
  <x:dxfs count="2">
    <x:dxf>
      <x:fill>
        <x:patternFill>
          <x:bgColor rgb="00FCE4D6"/>
        </x:patternFill>
      </x:fill>
    </x:dxf>
    <x:dxf>
      <x:fill>
        <x:patternFill>
          <x:bgColor rgb="00E2F0D9"/>
        </x:patternFill>
      </x:fill>
    </x:dxf>
  </x:dxfs>
  <x:colors>
    <x:indexedColors>
      <x:rgbColor rgb="00000000"/>
      <x:rgbColor rgb="00FFFFFF"/>
      <x:rgbColor rgb="00FF0000"/>
      <x:rgbColor rgb="0000FF00"/>
      <x:rgbColor rgb="000000FF"/>
      <x:rgbColor rgb="00FFFF00"/>
      <x:rgbColor rgb="00FF00FF"/>
      <x:rgbColor rgb="0000FFFF"/>
      <x:rgbColor rgb="00000000"/>
      <x:rgbColor rgb="00FFFFFF"/>
      <x:rgbColor rgb="00FF0000"/>
      <x:rgbColor rgb="0000FF00"/>
      <x:rgbColor rgb="000000FF"/>
      <x:rgbColor rgb="00FFFF00"/>
      <x:rgbColor rgb="00FF00FF"/>
      <x:rgbColor rgb="0000FFFF"/>
      <x:rgbColor rgb="00800000"/>
      <x:rgbColor rgb="00008000"/>
      <x:rgbColor rgb="00000080"/>
      <x:rgbColor rgb="00808000"/>
      <x:rgbColor rgb="00800080"/>
      <x:rgbColor rgb="00008080"/>
      <x:rgbColor rgb="00C0C0C0"/>
      <x:rgbColor rgb="00808080"/>
      <x:rgbColor rgb="009999FF"/>
      <x:rgbColor rgb="00993366"/>
      <x:rgbColor rgb="00FFFFCC"/>
      <x:rgbColor rgb="00CCFFFF"/>
      <x:rgbColor rgb="00660066"/>
      <x:rgbColor rgb="00FF8080"/>
      <x:rgbColor rgb="000066CC"/>
      <x:rgbColor rgb="00CCCCFF"/>
      <x:rgbColor rgb="00000080"/>
      <x:rgbColor rgb="00FF00FF"/>
      <x:rgbColor rgb="00FFFF00"/>
      <x:rgbColor rgb="0000FFFF"/>
      <x:rgbColor rgb="00800080"/>
      <x:rgbColor rgb="00800000"/>
      <x:rgbColor rgb="00008080"/>
      <x:rgbColor rgb="000000FF"/>
      <x:rgbColor rgb="0000CCFF"/>
      <x:rgbColor rgb="00CCFFFF"/>
      <x:rgbColor rgb="00CCFFCC"/>
      <x:rgbColor rgb="00FFFF99"/>
      <x:rgbColor rgb="0099CCFF"/>
      <x:rgbColor rgb="00FF99CC"/>
      <x:rgbColor rgb="00CC99FF"/>
      <x:rgbColor rgb="00FFCC99"/>
      <x:rgbColor rgb="003366FF"/>
      <x:rgbColor rgb="0033CCCC"/>
      <x:rgbColor rgb="0099CC00"/>
      <x:rgbColor rgb="00FFCC00"/>
      <x:rgbColor rgb="00FF9900"/>
      <x:rgbColor rgb="00FF6600"/>
      <x:rgbColor rgb="00666699"/>
      <x:rgbColor rgb="00969696"/>
      <x:rgbColor rgb="00003366"/>
      <x:rgbColor rgb="00339966"/>
      <x:rgbColor rgb="00003300"/>
      <x:rgbColor rgb="00333300"/>
      <x:rgbColor rgb="00993300"/>
      <x:rgbColor rgb="00993366"/>
      <x:rgbColor rgb="00333399"/>
      <x:rgbColor rgb="00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efca1795564ca8" /><Relationship Type="http://schemas.openxmlformats.org/officeDocument/2006/relationships/theme" Target="/xl/theme/theme1.xml" Id="Re2f323939bed4435" /><Relationship Type="http://schemas.openxmlformats.org/officeDocument/2006/relationships/sharedStrings" Target="/xl/sharedStrings.xml" Id="Rff96dc9de8e848fa" /><Relationship Type="http://schemas.openxmlformats.org/officeDocument/2006/relationships/worksheet" Target="/xl/worksheets/sheet1.xml" Id="R7a031823a6644943" /><Relationship Type="http://schemas.openxmlformats.org/officeDocument/2006/relationships/worksheet" Target="/xl/worksheets/sheet2.xml" Id="R26b2b62ef29c4d62" /><Relationship Type="http://schemas.openxmlformats.org/officeDocument/2006/relationships/worksheet" Target="/xl/worksheets/sheet3.xml" Id="R5bcded8fccdd4174" /><Relationship Type="http://schemas.openxmlformats.org/officeDocument/2006/relationships/worksheet" Target="/xl/worksheets/sheet4.xml" Id="R0c34795e670e4456" /><Relationship Type="http://schemas.openxmlformats.org/officeDocument/2006/relationships/worksheet" Target="/xl/worksheets/sheet5.xml" Id="R5efc19fe3ffc46d9" /><Relationship Type="http://schemas.openxmlformats.org/officeDocument/2006/relationships/worksheet" Target="/xl/worksheets/sheet6.xml" Id="Rb63c7894cc9b4d16" /><Relationship Type="http://schemas.openxmlformats.org/officeDocument/2006/relationships/worksheet" Target="/xl/worksheets/sheet7.xml" Id="R8f725d6272b34dda" /><Relationship Type="http://schemas.openxmlformats.org/officeDocument/2006/relationships/worksheet" Target="/xl/worksheets/sheet8.xml" Id="R43e78af35fac4872" /><Relationship Type="http://schemas.microsoft.com/office/2017/10/relationships/person" Target="/xl/persons/person.xml" Id="R99876e2920e642c6" /></Relationships>
</file>

<file path=xl/persons/person.xml><?xml version="1.0" encoding="utf-8"?>
<xltc:personList xmlns:xltc="http://schemas.microsoft.com/office/spreadsheetml/2018/threadedcomments">
  <xltc:person displayName="OpenAI" id="{6AB4FEB1-7783-A9E7-8A00-92708969F3E5}"/>
  <xltc:person displayName="OpenAI" id="{3DFF3FC0-0066-29EA-B911-F9FF6786D4DB}"/>
  <xltc:person displayName="OpenAI" id="{055F982F-52DE-950D-A149-8E5DFEC4041E}"/>
</xltc:personList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fa592d5bfba64365" /><Relationship Type="http://schemas.openxmlformats.org/officeDocument/2006/relationships/vmlDrawing" Target="/xl/drawings/vmldrawing.vml" Id="Rfe03c1e7053d4962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comments" Target="/xl/comments2.xml" Id="R15a8276ffd9146b9" /><Relationship Type="http://schemas.openxmlformats.org/officeDocument/2006/relationships/vmlDrawing" Target="/xl/drawings/vmldrawing2.vml" Id="R3395c6e0bc2443ec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comments" Target="/xl/comments3.xml" Id="R851d01c6d7d64c4c" /><Relationship Type="http://schemas.openxmlformats.org/officeDocument/2006/relationships/vmlDrawing" Target="/xl/drawings/vmldrawing3.vml" Id="R33d1ffa230274f00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110" customWidth="1"/>
    <x:col min="2" max="2" width="14" customWidth="1"/>
    <x:col min="3" max="3" width="14" customWidth="1"/>
    <x:col min="4" max="4" width="14" customWidth="1"/>
    <x:col min="5" max="5" width="14" customWidth="1"/>
    <x:col min="6" max="6" width="14" customWidth="1"/>
    <x:col min="7" max="7" width="14" customWidth="1"/>
    <x:col min="8" max="8" width="14" customWidth="1"/>
  </x:cols>
  <x:sheetData>
    <x:row r="1">
      <x:c r="A1" s="1" t="inlineStr">
        <x:is>
          <x:t xml:space="preserve">Class Grade Calculator - Philippines (Multi-Quarter Version)</x:t>
        </x:is>
      </x:c>
    </x:row>
    <x:row r="3">
      <x:c r="A3" s="2" t="inlineStr">
        <x:is>
          <x:t xml:space="preserve">1. Open Setup and enter school/class details.</x:t>
        </x:is>
      </x:c>
    </x:row>
    <x:row r="4">
      <x:c r="A4" s="2" t="inlineStr">
        <x:is>
          <x:t xml:space="preserve">2. Pick a DepEd preset in Setup!B8. The worksheet, performance task, and quarterly assessment weights update automatically.</x:t>
        </x:is>
      </x:c>
    </x:row>
    <x:row r="5">
      <x:c r="A5" s="2" t="inlineStr">
        <x:is>
          <x:t xml:space="preserve">3. Enter student names in the roster section on Setup. Q1 to Q4 will pull the names automatically.</x:t>
        </x:is>
      </x:c>
    </x:row>
    <x:row r="6">
      <x:c r="A6" s="2" t="inlineStr">
        <x:is>
          <x:t xml:space="preserve">4. In each quarter sheet, type the HPS / max score in row 5, then enter student raw scores below.</x:t>
        </x:is>
      </x:c>
    </x:row>
    <x:row r="7">
      <x:c r="A7" s="2" t="inlineStr">
        <x:is>
          <x:t xml:space="preserve">5. Quarterly Grade is computed automatically per quarter. Summary averages Q1 to Q4 to produce the final grade.</x:t>
        </x:is>
      </x:c>
    </x:row>
    <x:row r="8">
      <x:c r="A8" s="2" t="inlineStr">
        <x:is>
          <x:t xml:space="preserve">6. Included preset subjects: English, Filipino, AP, EsP, EPP, TLE, Mathematics, Science, MAPEH, Music, Arts, PE, Health, plus Custom.</x:t>
        </x:is>
      </x:c>
    </x:row>
    <x:row r="9">
      <x:c r="A9" s="2" t="inlineStr">
        <x:is>
          <x:t xml:space="preserve">7. If needed, manually override the preset weights in Setup column C. Column D uses the final weight applied in formulas.</x:t>
        </x:is>
      </x:c>
    </x:row>
    <x:row r="10">
      <x:c r="A10" s="2" t="inlineStr">
        <x:is>
          <x:t xml:space="preserve">8. This workbook is editable and sized for up to 75 students.</x:t>
        </x:is>
      </x:c>
    </x:row>
    <x:row r="13">
      <x:c r="A13" s="3" t="inlineStr">
        <x:is>
          <x:t xml:space="preserve">Reference URLs</x:t>
        </x:is>
      </x:c>
    </x:row>
    <x:row r="14">
      <x:c r="A14" t="inlineStr">
        <x:is>
          <x:t xml:space="preserve">DepEd policy reference: https://www.deped.gov.ph/2015/04/01/do-8-s-2015-policy-guidelines-on-classroom-assessment-for-the-k-to-12-basic-education-program/ Reference template context: https://www.deped.gov.ph/alternative-learning-system/resources/downloads/e-class-record-templates/</x:t>
        </x:is>
      </x:c>
    </x:row>
  </x:sheetData>
  <x:mergeCells>
    <x:mergeCell ref="A1:H1"/>
  </x:mergeCells>
  <x:pageMargins left="0.7" right="0.7" top="0.75" bottom="0.75" header="0.3" footer="0.3"/>
  <x:legacyDrawing xmlns:r="http://schemas.openxmlformats.org/officeDocument/2006/relationships" r:id="Rfe03c1e7053d4962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22" customWidth="1"/>
    <x:col min="2" max="2" width="26" customWidth="1"/>
    <x:col min="3" max="3" width="34" customWidth="1"/>
    <x:col min="4" max="4" width="10" customWidth="1"/>
    <x:col min="5" max="5" width="10" customWidth="1"/>
    <x:col min="6" max="6" width="10" customWidth="1"/>
    <x:col min="7" max="7" width="26" customWidth="1"/>
  </x:cols>
  <x:sheetData>
    <x:row r="1">
      <x:c r="A1" s="1" t="inlineStr">
        <x:is>
          <x:t xml:space="preserve">DepEd Subject Weight Presets</x:t>
        </x:is>
      </x:c>
    </x:row>
    <x:row r="3">
      <x:c r="A3" s="4" t="inlineStr">
        <x:is>
          <x:t xml:space="preserve">Preset / Subject</x:t>
        </x:is>
      </x:c>
      <x:c r="B3" s="4" t="inlineStr">
        <x:is>
          <x:t xml:space="preserve">Group</x:t>
        </x:is>
      </x:c>
      <x:c r="C3" s="4" t="inlineStr">
        <x:is>
          <x:t xml:space="preserve">Examples</x:t>
        </x:is>
      </x:c>
      <x:c r="D3" s="4" t="inlineStr">
        <x:is>
          <x:t xml:space="preserve">WW</x:t>
        </x:is>
      </x:c>
      <x:c r="E3" s="4" t="inlineStr">
        <x:is>
          <x:t xml:space="preserve">PT</x:t>
        </x:is>
      </x:c>
      <x:c r="F3" s="4" t="inlineStr">
        <x:is>
          <x:t xml:space="preserve">QA</x:t>
        </x:is>
      </x:c>
      <x:c r="G3" s="4" t="inlineStr">
        <x:is>
          <x:t xml:space="preserve">Notes</x:t>
        </x:is>
      </x:c>
    </x:row>
    <x:row r="4">
      <x:c r="A4" t="inlineStr">
        <x:is>
          <x:t xml:space="preserve">English</x:t>
        </x:is>
      </x:c>
      <x:c r="B4" t="inlineStr">
        <x:is>
          <x:t xml:space="preserve">Languages/AP/EsP/EPP/TLE</x:t>
        </x:is>
      </x:c>
      <x:c r="C4" t="inlineStr">
        <x:is>
          <x:t xml:space="preserve">English</x:t>
        </x:is>
      </x:c>
      <x:c r="D4" s="5" t="n">
        <x:v>0.3</x:v>
      </x:c>
      <x:c r="E4" s="5" t="n">
        <x:v>0.5</x:v>
      </x:c>
      <x:c r="F4" s="5" t="n">
        <x:v>0.2</x:v>
      </x:c>
      <x:c r="G4" t="inlineStr">
        <x:is>
          <x:t xml:space="preserve">DepEd common weight profile</x:t>
        </x:is>
      </x:c>
    </x:row>
    <x:row r="5">
      <x:c r="A5" t="inlineStr">
        <x:is>
          <x:t xml:space="preserve">Filipino</x:t>
        </x:is>
      </x:c>
      <x:c r="B5" t="inlineStr">
        <x:is>
          <x:t xml:space="preserve">Languages/AP/EsP/EPP/TLE</x:t>
        </x:is>
      </x:c>
      <x:c r="C5" t="inlineStr">
        <x:is>
          <x:t xml:space="preserve">Filipino</x:t>
        </x:is>
      </x:c>
      <x:c r="D5" s="5" t="n">
        <x:v>0.3</x:v>
      </x:c>
      <x:c r="E5" s="5" t="n">
        <x:v>0.5</x:v>
      </x:c>
      <x:c r="F5" s="5" t="n">
        <x:v>0.2</x:v>
      </x:c>
      <x:c r="G5" t="inlineStr">
        <x:is>
          <x:t xml:space="preserve">DepEd common weight profile</x:t>
        </x:is>
      </x:c>
    </x:row>
    <x:row r="6">
      <x:c r="A6" t="inlineStr">
        <x:is>
          <x:t xml:space="preserve">Araling Panlipunan</x:t>
        </x:is>
      </x:c>
      <x:c r="B6" t="inlineStr">
        <x:is>
          <x:t xml:space="preserve">Languages/AP/EsP/EPP/TLE</x:t>
        </x:is>
      </x:c>
      <x:c r="C6" t="inlineStr">
        <x:is>
          <x:t xml:space="preserve">AP</x:t>
        </x:is>
      </x:c>
      <x:c r="D6" s="5" t="n">
        <x:v>0.3</x:v>
      </x:c>
      <x:c r="E6" s="5" t="n">
        <x:v>0.5</x:v>
      </x:c>
      <x:c r="F6" s="5" t="n">
        <x:v>0.2</x:v>
      </x:c>
      <x:c r="G6" t="inlineStr">
        <x:is>
          <x:t xml:space="preserve">DepEd common weight profile</x:t>
        </x:is>
      </x:c>
    </x:row>
    <x:row r="7">
      <x:c r="A7" t="inlineStr">
        <x:is>
          <x:t xml:space="preserve">EsP</x:t>
        </x:is>
      </x:c>
      <x:c r="B7" t="inlineStr">
        <x:is>
          <x:t xml:space="preserve">Languages/AP/EsP/EPP/TLE</x:t>
        </x:is>
      </x:c>
      <x:c r="C7" t="inlineStr">
        <x:is>
          <x:t xml:space="preserve">Edukasyon sa Pagpapakatao</x:t>
        </x:is>
      </x:c>
      <x:c r="D7" s="5" t="n">
        <x:v>0.3</x:v>
      </x:c>
      <x:c r="E7" s="5" t="n">
        <x:v>0.5</x:v>
      </x:c>
      <x:c r="F7" s="5" t="n">
        <x:v>0.2</x:v>
      </x:c>
      <x:c r="G7" t="inlineStr">
        <x:is>
          <x:t xml:space="preserve">DepEd common weight profile</x:t>
        </x:is>
      </x:c>
    </x:row>
    <x:row r="8">
      <x:c r="A8" t="inlineStr">
        <x:is>
          <x:t xml:space="preserve">EPP</x:t>
        </x:is>
      </x:c>
      <x:c r="B8" t="inlineStr">
        <x:is>
          <x:t xml:space="preserve">Languages/AP/EsP/EPP/TLE</x:t>
        </x:is>
      </x:c>
      <x:c r="C8" t="inlineStr">
        <x:is>
          <x:t xml:space="preserve">Edukasyong Pantahanan at Pangkabuhayan</x:t>
        </x:is>
      </x:c>
      <x:c r="D8" s="5" t="n">
        <x:v>0.3</x:v>
      </x:c>
      <x:c r="E8" s="5" t="n">
        <x:v>0.5</x:v>
      </x:c>
      <x:c r="F8" s="5" t="n">
        <x:v>0.2</x:v>
      </x:c>
      <x:c r="G8" t="inlineStr">
        <x:is>
          <x:t xml:space="preserve">DepEd common weight profile</x:t>
        </x:is>
      </x:c>
    </x:row>
    <x:row r="9">
      <x:c r="A9" t="inlineStr">
        <x:is>
          <x:t xml:space="preserve">TLE</x:t>
        </x:is>
      </x:c>
      <x:c r="B9" t="inlineStr">
        <x:is>
          <x:t xml:space="preserve">Languages/AP/EsP/EPP/TLE</x:t>
        </x:is>
      </x:c>
      <x:c r="C9" t="inlineStr">
        <x:is>
          <x:t xml:space="preserve">Technology and Livelihood Education</x:t>
        </x:is>
      </x:c>
      <x:c r="D9" s="5" t="n">
        <x:v>0.3</x:v>
      </x:c>
      <x:c r="E9" s="5" t="n">
        <x:v>0.5</x:v>
      </x:c>
      <x:c r="F9" s="5" t="n">
        <x:v>0.2</x:v>
      </x:c>
      <x:c r="G9" t="inlineStr">
        <x:is>
          <x:t xml:space="preserve">DepEd common weight profile</x:t>
        </x:is>
      </x:c>
    </x:row>
    <x:row r="10">
      <x:c r="A10" t="inlineStr">
        <x:is>
          <x:t xml:space="preserve">Mathematics</x:t>
        </x:is>
      </x:c>
      <x:c r="B10" t="inlineStr">
        <x:is>
          <x:t xml:space="preserve">Math/Science</x:t>
        </x:is>
      </x:c>
      <x:c r="C10" t="inlineStr">
        <x:is>
          <x:t xml:space="preserve">Mathematics</x:t>
        </x:is>
      </x:c>
      <x:c r="D10" s="5" t="n">
        <x:v>0.4</x:v>
      </x:c>
      <x:c r="E10" s="5" t="n">
        <x:v>0.4</x:v>
      </x:c>
      <x:c r="F10" s="5" t="n">
        <x:v>0.2</x:v>
      </x:c>
      <x:c r="G10" t="inlineStr">
        <x:is>
          <x:t xml:space="preserve">DepEd common weight profile</x:t>
        </x:is>
      </x:c>
    </x:row>
    <x:row r="11">
      <x:c r="A11" t="inlineStr">
        <x:is>
          <x:t xml:space="preserve">Science</x:t>
        </x:is>
      </x:c>
      <x:c r="B11" t="inlineStr">
        <x:is>
          <x:t xml:space="preserve">Math/Science</x:t>
        </x:is>
      </x:c>
      <x:c r="C11" t="inlineStr">
        <x:is>
          <x:t xml:space="preserve">Science</x:t>
        </x:is>
      </x:c>
      <x:c r="D11" s="5" t="n">
        <x:v>0.4</x:v>
      </x:c>
      <x:c r="E11" s="5" t="n">
        <x:v>0.4</x:v>
      </x:c>
      <x:c r="F11" s="5" t="n">
        <x:v>0.2</x:v>
      </x:c>
      <x:c r="G11" t="inlineStr">
        <x:is>
          <x:t xml:space="preserve">DepEd common weight profile</x:t>
        </x:is>
      </x:c>
    </x:row>
    <x:row r="12">
      <x:c r="A12" t="inlineStr">
        <x:is>
          <x:t xml:space="preserve">MAPEH</x:t>
        </x:is>
      </x:c>
      <x:c r="B12" t="inlineStr">
        <x:is>
          <x:t xml:space="preserve">MAPEH family</x:t>
        </x:is>
      </x:c>
      <x:c r="C12" t="inlineStr">
        <x:is>
          <x:t xml:space="preserve">Integrated MAPEH</x:t>
        </x:is>
      </x:c>
      <x:c r="D12" s="5" t="n">
        <x:v>0.2</x:v>
      </x:c>
      <x:c r="E12" s="5" t="n">
        <x:v>0.6</x:v>
      </x:c>
      <x:c r="F12" s="5" t="n">
        <x:v>0.2</x:v>
      </x:c>
      <x:c r="G12" t="inlineStr">
        <x:is>
          <x:t xml:space="preserve">DepEd common weight profile</x:t>
        </x:is>
      </x:c>
    </x:row>
    <x:row r="13">
      <x:c r="A13" t="inlineStr">
        <x:is>
          <x:t xml:space="preserve">Music</x:t>
        </x:is>
      </x:c>
      <x:c r="B13" t="inlineStr">
        <x:is>
          <x:t xml:space="preserve">MAPEH family</x:t>
        </x:is>
      </x:c>
      <x:c r="C13" t="inlineStr">
        <x:is>
          <x:t xml:space="preserve">Music</x:t>
        </x:is>
      </x:c>
      <x:c r="D13" s="5" t="n">
        <x:v>0.2</x:v>
      </x:c>
      <x:c r="E13" s="5" t="n">
        <x:v>0.6</x:v>
      </x:c>
      <x:c r="F13" s="5" t="n">
        <x:v>0.2</x:v>
      </x:c>
      <x:c r="G13" t="inlineStr">
        <x:is>
          <x:t xml:space="preserve">DepEd common weight profile</x:t>
        </x:is>
      </x:c>
    </x:row>
    <x:row r="14">
      <x:c r="A14" t="inlineStr">
        <x:is>
          <x:t xml:space="preserve">Arts</x:t>
        </x:is>
      </x:c>
      <x:c r="B14" t="inlineStr">
        <x:is>
          <x:t xml:space="preserve">MAPEH family</x:t>
        </x:is>
      </x:c>
      <x:c r="C14" t="inlineStr">
        <x:is>
          <x:t xml:space="preserve">Arts</x:t>
        </x:is>
      </x:c>
      <x:c r="D14" s="5" t="n">
        <x:v>0.2</x:v>
      </x:c>
      <x:c r="E14" s="5" t="n">
        <x:v>0.6</x:v>
      </x:c>
      <x:c r="F14" s="5" t="n">
        <x:v>0.2</x:v>
      </x:c>
      <x:c r="G14" t="inlineStr">
        <x:is>
          <x:t xml:space="preserve">DepEd common weight profile</x:t>
        </x:is>
      </x:c>
    </x:row>
    <x:row r="15">
      <x:c r="A15" t="inlineStr">
        <x:is>
          <x:t xml:space="preserve">PE</x:t>
        </x:is>
      </x:c>
      <x:c r="B15" t="inlineStr">
        <x:is>
          <x:t xml:space="preserve">MAPEH family</x:t>
        </x:is>
      </x:c>
      <x:c r="C15" t="inlineStr">
        <x:is>
          <x:t xml:space="preserve">Physical Education</x:t>
        </x:is>
      </x:c>
      <x:c r="D15" s="5" t="n">
        <x:v>0.2</x:v>
      </x:c>
      <x:c r="E15" s="5" t="n">
        <x:v>0.6</x:v>
      </x:c>
      <x:c r="F15" s="5" t="n">
        <x:v>0.2</x:v>
      </x:c>
      <x:c r="G15" t="inlineStr">
        <x:is>
          <x:t xml:space="preserve">DepEd common weight profile</x:t>
        </x:is>
      </x:c>
    </x:row>
    <x:row r="16">
      <x:c r="A16" t="inlineStr">
        <x:is>
          <x:t xml:space="preserve">Health</x:t>
        </x:is>
      </x:c>
      <x:c r="B16" t="inlineStr">
        <x:is>
          <x:t xml:space="preserve">MAPEH family</x:t>
        </x:is>
      </x:c>
      <x:c r="C16" t="inlineStr">
        <x:is>
          <x:t xml:space="preserve">Health</x:t>
        </x:is>
      </x:c>
      <x:c r="D16" s="5" t="n">
        <x:v>0.2</x:v>
      </x:c>
      <x:c r="E16" s="5" t="n">
        <x:v>0.6</x:v>
      </x:c>
      <x:c r="F16" s="5" t="n">
        <x:v>0.2</x:v>
      </x:c>
      <x:c r="G16" t="inlineStr">
        <x:is>
          <x:t xml:space="preserve">DepEd common weight profile</x:t>
        </x:is>
      </x:c>
    </x:row>
    <x:row r="17">
      <x:c r="A17" t="inlineStr">
        <x:is>
          <x:t xml:space="preserve">Custom</x:t>
        </x:is>
      </x:c>
      <x:c r="B17" t="inlineStr">
        <x:is>
          <x:t xml:space="preserve">Manual</x:t>
        </x:is>
      </x:c>
      <x:c r="C17" t="inlineStr">
        <x:is>
          <x:t xml:space="preserve">Teacher override</x:t>
        </x:is>
      </x:c>
      <x:c r="D17" s="5" t="n">
        <x:v>0.3</x:v>
      </x:c>
      <x:c r="E17" s="5" t="n">
        <x:v>0.5</x:v>
      </x:c>
      <x:c r="F17" s="5" t="n">
        <x:v>0.2</x:v>
      </x:c>
      <x:c r="G17" t="inlineStr">
        <x:is>
          <x:t xml:space="preserve">Edit Setup column C</x:t>
        </x:is>
      </x:c>
    </x:row>
  </x:sheetData>
  <x:mergeCells>
    <x:mergeCell ref="A1:G1"/>
  </x:mergeCells>
  <x:pageMargins left="0.7" right="0.7" top="0.75" bottom="0.75" header="0.3" footer="0.3"/>
  <x:legacyDrawing xmlns:r="http://schemas.openxmlformats.org/officeDocument/2006/relationships" r:id="R3395c6e0bc2443ec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8" customWidth="1"/>
    <x:col min="2" max="2" width="28" customWidth="1"/>
    <x:col min="3" max="3" width="20" customWidth="1"/>
    <x:col min="4" max="4" width="14" customWidth="1"/>
    <x:col min="5" max="5" width="34" customWidth="1"/>
    <x:col min="6" max="6" width="18" customWidth="1"/>
  </x:cols>
  <x:sheetData>
    <x:row r="1">
      <x:c r="A1" s="1" t="inlineStr">
        <x:is>
          <x:t xml:space="preserve">Setup / Controls</x:t>
        </x:is>
      </x:c>
    </x:row>
    <x:row r="3">
      <x:c r="A3" s="6" t="inlineStr">
        <x:is>
          <x:t xml:space="preserve">School Name</x:t>
        </x:is>
      </x:c>
      <x:c r="B3" s="7" t="n"/>
      <x:c r="E3" s="6" t="inlineStr">
        <x:is>
          <x:t xml:space="preserve">Passing Grade</x:t>
        </x:is>
      </x:c>
    </x:row>
    <x:row r="4">
      <x:c r="A4" s="6" t="inlineStr">
        <x:is>
          <x:t xml:space="preserve">Teacher Name</x:t>
        </x:is>
      </x:c>
      <x:c r="B4" s="7" t="n"/>
      <x:c r="E4" s="8" t="n">
        <x:v>75</x:v>
      </x:c>
    </x:row>
    <x:row r="5">
      <x:c r="A5" s="6" t="inlineStr">
        <x:is>
          <x:t xml:space="preserve">Subject</x:t>
        </x:is>
      </x:c>
      <x:c r="B5" s="7" t="n"/>
    </x:row>
    <x:row r="6">
      <x:c r="A6" s="6" t="inlineStr">
        <x:is>
          <x:t xml:space="preserve">Grade Level / Section</x:t>
        </x:is>
      </x:c>
      <x:c r="B6" s="7" t="n"/>
      <x:c r="E6" s="6" t="inlineStr">
        <x:is>
          <x:t xml:space="preserve">Transmutation Base</x:t>
        </x:is>
      </x:c>
      <x:c r="F6" s="6" t="inlineStr">
        <x:is>
          <x:t xml:space="preserve">Multiplier</x:t>
        </x:is>
      </x:c>
    </x:row>
    <x:row r="7">
      <x:c r="A7" s="6" t="inlineStr">
        <x:is>
          <x:t xml:space="preserve">School Year</x:t>
        </x:is>
      </x:c>
      <x:c r="B7" s="7" t="inlineStr">
        <x:is>
          <x:t xml:space="preserve">2025-2026</x:t>
        </x:is>
      </x:c>
      <x:c r="E7" s="8" t="n">
        <x:v>60</x:v>
      </x:c>
      <x:c r="F7" s="8" t="n">
        <x:v>40</x:v>
      </x:c>
    </x:row>
    <x:row r="8">
      <x:c r="A8" s="6" t="inlineStr">
        <x:is>
          <x:t xml:space="preserve">DepEd Preset</x:t>
        </x:is>
      </x:c>
      <x:c r="B8" s="7" t="inlineStr">
        <x:is>
          <x:t xml:space="preserve">English</x:t>
        </x:is>
      </x:c>
    </x:row>
    <x:row r="10">
      <x:c r="A10" s="1" t="inlineStr">
        <x:is>
          <x:t xml:space="preserve">Active Weights</x:t>
        </x:is>
      </x:c>
    </x:row>
    <x:row r="11">
      <x:c r="A11" s="4" t="inlineStr">
        <x:is>
          <x:t xml:space="preserve">Component</x:t>
        </x:is>
      </x:c>
      <x:c r="B11" s="4" t="inlineStr">
        <x:is>
          <x:t xml:space="preserve">Preset Weight</x:t>
        </x:is>
      </x:c>
      <x:c r="C11" s="4" t="inlineStr">
        <x:is>
          <x:t xml:space="preserve">Manual Override</x:t>
        </x:is>
      </x:c>
      <x:c r="D11" s="4" t="inlineStr">
        <x:is>
          <x:t xml:space="preserve">Final Weight Used</x:t>
        </x:is>
      </x:c>
      <x:c r="E11" s="4" t="inlineStr">
        <x:is>
          <x:t xml:space="preserve">Check</x:t>
        </x:is>
      </x:c>
      <x:c r="F11" s="4" t="inlineStr">
        <x:is>
          <x:t xml:space="preserve">Reference</x:t>
        </x:is>
      </x:c>
    </x:row>
    <x:row r="12">
      <x:c r="A12" t="inlineStr">
        <x:is>
          <x:t xml:space="preserve">WW</x:t>
        </x:is>
      </x:c>
      <x:c r="B12" s="9">
        <x:f>INDEX(Presets!$D$4:$D$17,MATCH($B$8,Presets!$A$4:$A$17,0))</x:f>
        <x:v>0.3</x:v>
      </x:c>
      <x:c r="C12" s="10" t="n"/>
      <x:c r="D12" s="11">
        <x:f>IF(C12="",B12,C12)</x:f>
        <x:v>0.3</x:v>
      </x:c>
      <x:c r="E12" t="str">
        <x:f>IF(D12="","",IF(D12&lt;0,"Invalid",IF(D12&gt;1,"Invalid","OK")))</x:f>
        <x:v>OK</x:v>
      </x:c>
      <x:c r="F12" t="inlineStr">
        <x:is>
          <x:t xml:space="preserve">DepEd preset or manual override</x:t>
        </x:is>
      </x:c>
    </x:row>
    <x:row r="13">
      <x:c r="A13" t="inlineStr">
        <x:is>
          <x:t xml:space="preserve">PT</x:t>
        </x:is>
      </x:c>
      <x:c r="B13" s="9">
        <x:f>INDEX(Presets!$E$4:$E$17,MATCH($B$8,Presets!$A$4:$A$17,0))</x:f>
        <x:v>0.5</x:v>
      </x:c>
      <x:c r="C13" s="10" t="n"/>
      <x:c r="D13" s="11">
        <x:f>IF(C13="",B13,C13)</x:f>
        <x:v>0.5</x:v>
      </x:c>
      <x:c r="E13" t="str">
        <x:f>IF(D13="","",IF(D13&lt;0,"Invalid",IF(D13&gt;1,"Invalid","OK")))</x:f>
        <x:v>OK</x:v>
      </x:c>
      <x:c r="F13" t="inlineStr">
        <x:is>
          <x:t xml:space="preserve">DepEd preset or manual override</x:t>
        </x:is>
      </x:c>
    </x:row>
    <x:row r="14">
      <x:c r="A14" t="inlineStr">
        <x:is>
          <x:t xml:space="preserve">QA</x:t>
        </x:is>
      </x:c>
      <x:c r="B14" s="9">
        <x:f>INDEX(Presets!$F$4:$F$17,MATCH($B$8,Presets!$A$4:$A$17,0))</x:f>
        <x:v>0.2</x:v>
      </x:c>
      <x:c r="C14" s="10" t="n"/>
      <x:c r="D14" s="11">
        <x:f>IF(C14="",B14,C14)</x:f>
        <x:v>0.2</x:v>
      </x:c>
      <x:c r="E14" t="str">
        <x:f>IF(D14="","",IF(D14&lt;0,"Invalid",IF(D14&gt;1,"Invalid","OK")))</x:f>
        <x:v>OK</x:v>
      </x:c>
      <x:c r="F14" t="inlineStr">
        <x:is>
          <x:t xml:space="preserve">DepEd preset or manual override</x:t>
        </x:is>
      </x:c>
    </x:row>
    <x:row r="15">
      <x:c r="A15" t="inlineStr">
        <x:is>
          <x:t xml:space="preserve">Total</x:t>
        </x:is>
      </x:c>
      <x:c r="D15" s="11">
        <x:f>SUM(D12:D14)</x:f>
        <x:v>1</x:v>
      </x:c>
      <x:c r="E15" s="12" t="str">
        <x:f>IF(D15=1,"OK","Review")</x:f>
        <x:v>OK</x:v>
      </x:c>
    </x:row>
    <x:row r="17">
      <x:c r="A17" s="1" t="inlineStr">
        <x:is>
          <x:t xml:space="preserve">Roster (up to 75 students)</x:t>
        </x:is>
      </x:c>
    </x:row>
    <x:row r="18">
      <x:c r="A18" s="4" t="inlineStr">
        <x:is>
          <x:t xml:space="preserve">No.</x:t>
        </x:is>
      </x:c>
      <x:c r="B18" s="4" t="inlineStr">
        <x:is>
          <x:t xml:space="preserve">Student Name</x:t>
        </x:is>
      </x:c>
      <x:c r="C18" s="4" t="inlineStr">
        <x:is>
          <x:t xml:space="preserve">Learner ID / Notes</x:t>
        </x:is>
      </x:c>
    </x:row>
    <x:row r="19">
      <x:c r="A19" s="13" t="n">
        <x:v>1</x:v>
      </x:c>
      <x:c r="B19" s="7" t="n"/>
      <x:c r="C19" s="7" t="n"/>
    </x:row>
    <x:row r="20">
      <x:c r="A20" s="13" t="n">
        <x:v>2</x:v>
      </x:c>
      <x:c r="B20" s="7" t="n"/>
      <x:c r="C20" s="7" t="n"/>
      <x:c r="E20" s="1" t="inlineStr">
        <x:is>
          <x:t xml:space="preserve">Descriptor Bands</x:t>
        </x:is>
      </x:c>
    </x:row>
    <x:row r="21">
      <x:c r="A21" s="13" t="n">
        <x:v>3</x:v>
      </x:c>
      <x:c r="B21" s="7" t="n"/>
      <x:c r="C21" s="7" t="n"/>
      <x:c r="E21" t="inlineStr">
        <x:is>
          <x:t xml:space="preserve">90-100 Outstanding</x:t>
        </x:is>
      </x:c>
    </x:row>
    <x:row r="22">
      <x:c r="A22" s="13" t="n">
        <x:v>4</x:v>
      </x:c>
      <x:c r="B22" s="7" t="n"/>
      <x:c r="C22" s="7" t="n"/>
      <x:c r="E22" t="inlineStr">
        <x:is>
          <x:t xml:space="preserve">85-89 Very Satisfactory</x:t>
        </x:is>
      </x:c>
    </x:row>
    <x:row r="23">
      <x:c r="A23" s="13" t="n">
        <x:v>5</x:v>
      </x:c>
      <x:c r="B23" s="7" t="n"/>
      <x:c r="C23" s="7" t="n"/>
      <x:c r="E23" t="inlineStr">
        <x:is>
          <x:t xml:space="preserve">80-84 Satisfactory</x:t>
        </x:is>
      </x:c>
    </x:row>
    <x:row r="24">
      <x:c r="A24" s="13" t="n">
        <x:v>6</x:v>
      </x:c>
      <x:c r="B24" s="7" t="n"/>
      <x:c r="C24" s="7" t="n"/>
      <x:c r="E24" t="inlineStr">
        <x:is>
          <x:t xml:space="preserve">75-79 Fairly Satisfactory</x:t>
        </x:is>
      </x:c>
    </x:row>
    <x:row r="25">
      <x:c r="A25" s="13" t="n">
        <x:v>7</x:v>
      </x:c>
      <x:c r="B25" s="7" t="n"/>
      <x:c r="C25" s="7" t="n"/>
      <x:c r="E25" t="inlineStr">
        <x:is>
          <x:t xml:space="preserve">Below 75 Did Not Meet Expectations</x:t>
        </x:is>
      </x:c>
    </x:row>
    <x:row r="26">
      <x:c r="A26" s="13" t="n">
        <x:v>8</x:v>
      </x:c>
      <x:c r="B26" s="7" t="n"/>
      <x:c r="C26" s="7" t="n"/>
    </x:row>
    <x:row r="27">
      <x:c r="A27" s="13" t="n">
        <x:v>9</x:v>
      </x:c>
      <x:c r="B27" s="7" t="n"/>
      <x:c r="C27" s="7" t="n"/>
      <x:c r="E27" t="inlineStr">
        <x:is>
          <x:t xml:space="preserve">References</x:t>
        </x:is>
      </x:c>
    </x:row>
    <x:row r="28">
      <x:c r="A28" s="13" t="n">
        <x:v>10</x:v>
      </x:c>
      <x:c r="B28" s="7" t="n"/>
      <x:c r="C28" s="7" t="n"/>
      <x:c r="E28" t="inlineStr">
        <x:is>
          <x:t xml:space="preserve">DepEd policy reference: https://www.deped.gov.ph/2015/04/01/do-8-s-2015-policy-guidelines-on-classroom-assessment-for-the-k-to-12-basic-education-program/ Reference template context: https://www.deped.gov.ph/alternative-learning-system/resources/downloads/e-class-record-templates/</x:t>
        </x:is>
      </x:c>
    </x:row>
    <x:row r="29">
      <x:c r="A29" s="13" t="n">
        <x:v>11</x:v>
      </x:c>
      <x:c r="B29" s="7" t="n"/>
      <x:c r="C29" s="7" t="n"/>
    </x:row>
    <x:row r="30">
      <x:c r="A30" s="13" t="n">
        <x:v>12</x:v>
      </x:c>
      <x:c r="B30" s="7" t="n"/>
      <x:c r="C30" s="7" t="n"/>
    </x:row>
    <x:row r="31">
      <x:c r="A31" s="13" t="n">
        <x:v>13</x:v>
      </x:c>
      <x:c r="B31" s="7" t="n"/>
      <x:c r="C31" s="7" t="n"/>
    </x:row>
    <x:row r="32">
      <x:c r="A32" s="13" t="n">
        <x:v>14</x:v>
      </x:c>
      <x:c r="B32" s="7" t="n"/>
      <x:c r="C32" s="7" t="n"/>
    </x:row>
    <x:row r="33">
      <x:c r="A33" s="13" t="n">
        <x:v>15</x:v>
      </x:c>
      <x:c r="B33" s="7" t="n"/>
      <x:c r="C33" s="7" t="n"/>
    </x:row>
    <x:row r="34">
      <x:c r="A34" s="13" t="n">
        <x:v>16</x:v>
      </x:c>
      <x:c r="B34" s="7" t="n"/>
      <x:c r="C34" s="7" t="n"/>
    </x:row>
    <x:row r="35">
      <x:c r="A35" s="13" t="n">
        <x:v>17</x:v>
      </x:c>
      <x:c r="B35" s="7" t="n"/>
      <x:c r="C35" s="7" t="n"/>
    </x:row>
    <x:row r="36">
      <x:c r="A36" s="13" t="n">
        <x:v>18</x:v>
      </x:c>
      <x:c r="B36" s="7" t="n"/>
      <x:c r="C36" s="7" t="n"/>
    </x:row>
    <x:row r="37">
      <x:c r="A37" s="13" t="n">
        <x:v>19</x:v>
      </x:c>
      <x:c r="B37" s="7" t="n"/>
      <x:c r="C37" s="7" t="n"/>
    </x:row>
    <x:row r="38">
      <x:c r="A38" s="13" t="n">
        <x:v>20</x:v>
      </x:c>
      <x:c r="B38" s="7" t="n"/>
      <x:c r="C38" s="7" t="n"/>
    </x:row>
    <x:row r="39">
      <x:c r="A39" s="13" t="n">
        <x:v>21</x:v>
      </x:c>
      <x:c r="B39" s="7" t="n"/>
      <x:c r="C39" s="7" t="n"/>
    </x:row>
    <x:row r="40">
      <x:c r="A40" s="13" t="n">
        <x:v>22</x:v>
      </x:c>
      <x:c r="B40" s="7" t="n"/>
      <x:c r="C40" s="7" t="n"/>
    </x:row>
    <x:row r="41">
      <x:c r="A41" s="13" t="n">
        <x:v>23</x:v>
      </x:c>
      <x:c r="B41" s="7" t="n"/>
      <x:c r="C41" s="7" t="n"/>
    </x:row>
    <x:row r="42">
      <x:c r="A42" s="13" t="n">
        <x:v>24</x:v>
      </x:c>
      <x:c r="B42" s="7" t="n"/>
      <x:c r="C42" s="7" t="n"/>
    </x:row>
    <x:row r="43">
      <x:c r="A43" s="13" t="n">
        <x:v>25</x:v>
      </x:c>
      <x:c r="B43" s="7" t="n"/>
      <x:c r="C43" s="7" t="n"/>
    </x:row>
    <x:row r="44">
      <x:c r="A44" s="13" t="n">
        <x:v>26</x:v>
      </x:c>
      <x:c r="B44" s="7" t="n"/>
      <x:c r="C44" s="7" t="n"/>
    </x:row>
    <x:row r="45">
      <x:c r="A45" s="13" t="n">
        <x:v>27</x:v>
      </x:c>
      <x:c r="B45" s="7" t="n"/>
      <x:c r="C45" s="7" t="n"/>
    </x:row>
    <x:row r="46">
      <x:c r="A46" s="13" t="n">
        <x:v>28</x:v>
      </x:c>
      <x:c r="B46" s="7" t="n"/>
      <x:c r="C46" s="7" t="n"/>
    </x:row>
    <x:row r="47">
      <x:c r="A47" s="13" t="n">
        <x:v>29</x:v>
      </x:c>
      <x:c r="B47" s="7" t="n"/>
      <x:c r="C47" s="7" t="n"/>
    </x:row>
    <x:row r="48">
      <x:c r="A48" s="13" t="n">
        <x:v>30</x:v>
      </x:c>
      <x:c r="B48" s="7" t="n"/>
      <x:c r="C48" s="7" t="n"/>
    </x:row>
    <x:row r="49">
      <x:c r="A49" s="13" t="n">
        <x:v>31</x:v>
      </x:c>
      <x:c r="B49" s="7" t="n"/>
      <x:c r="C49" s="7" t="n"/>
    </x:row>
    <x:row r="50">
      <x:c r="A50" s="13" t="n">
        <x:v>32</x:v>
      </x:c>
      <x:c r="B50" s="7" t="n"/>
      <x:c r="C50" s="7" t="n"/>
    </x:row>
    <x:row r="51">
      <x:c r="A51" s="13" t="n">
        <x:v>33</x:v>
      </x:c>
      <x:c r="B51" s="7" t="n"/>
      <x:c r="C51" s="7" t="n"/>
    </x:row>
    <x:row r="52">
      <x:c r="A52" s="13" t="n">
        <x:v>34</x:v>
      </x:c>
      <x:c r="B52" s="7" t="n"/>
      <x:c r="C52" s="7" t="n"/>
    </x:row>
    <x:row r="53">
      <x:c r="A53" s="13" t="n">
        <x:v>35</x:v>
      </x:c>
      <x:c r="B53" s="7" t="n"/>
      <x:c r="C53" s="7" t="n"/>
    </x:row>
    <x:row r="54">
      <x:c r="A54" s="13" t="n">
        <x:v>36</x:v>
      </x:c>
      <x:c r="B54" s="7" t="n"/>
      <x:c r="C54" s="7" t="n"/>
    </x:row>
    <x:row r="55">
      <x:c r="A55" s="13" t="n">
        <x:v>37</x:v>
      </x:c>
      <x:c r="B55" s="7" t="n"/>
      <x:c r="C55" s="7" t="n"/>
    </x:row>
    <x:row r="56">
      <x:c r="A56" s="13" t="n">
        <x:v>38</x:v>
      </x:c>
      <x:c r="B56" s="7" t="n"/>
      <x:c r="C56" s="7" t="n"/>
    </x:row>
    <x:row r="57">
      <x:c r="A57" s="13" t="n">
        <x:v>39</x:v>
      </x:c>
      <x:c r="B57" s="7" t="n"/>
      <x:c r="C57" s="7" t="n"/>
    </x:row>
    <x:row r="58">
      <x:c r="A58" s="13" t="n">
        <x:v>40</x:v>
      </x:c>
      <x:c r="B58" s="7" t="n"/>
      <x:c r="C58" s="7" t="n"/>
    </x:row>
    <x:row r="59">
      <x:c r="A59" s="13" t="n">
        <x:v>41</x:v>
      </x:c>
      <x:c r="B59" s="7" t="n"/>
      <x:c r="C59" s="7" t="n"/>
    </x:row>
    <x:row r="60">
      <x:c r="A60" s="13" t="n">
        <x:v>42</x:v>
      </x:c>
      <x:c r="B60" s="7" t="n"/>
      <x:c r="C60" s="7" t="n"/>
    </x:row>
    <x:row r="61">
      <x:c r="A61" s="13" t="n">
        <x:v>43</x:v>
      </x:c>
      <x:c r="B61" s="7" t="n"/>
      <x:c r="C61" s="7" t="n"/>
    </x:row>
    <x:row r="62">
      <x:c r="A62" s="13" t="n">
        <x:v>44</x:v>
      </x:c>
      <x:c r="B62" s="7" t="n"/>
      <x:c r="C62" s="7" t="n"/>
    </x:row>
    <x:row r="63">
      <x:c r="A63" s="13" t="n">
        <x:v>45</x:v>
      </x:c>
      <x:c r="B63" s="7" t="n"/>
      <x:c r="C63" s="7" t="n"/>
    </x:row>
    <x:row r="64">
      <x:c r="A64" s="13" t="n">
        <x:v>46</x:v>
      </x:c>
      <x:c r="B64" s="7" t="n"/>
      <x:c r="C64" s="7" t="n"/>
    </x:row>
    <x:row r="65">
      <x:c r="A65" s="13" t="n">
        <x:v>47</x:v>
      </x:c>
      <x:c r="B65" s="7" t="n"/>
      <x:c r="C65" s="7" t="n"/>
    </x:row>
    <x:row r="66">
      <x:c r="A66" s="13" t="n">
        <x:v>48</x:v>
      </x:c>
      <x:c r="B66" s="7" t="n"/>
      <x:c r="C66" s="7" t="n"/>
    </x:row>
    <x:row r="67">
      <x:c r="A67" s="13" t="n">
        <x:v>49</x:v>
      </x:c>
      <x:c r="B67" s="7" t="n"/>
      <x:c r="C67" s="7" t="n"/>
    </x:row>
    <x:row r="68">
      <x:c r="A68" s="13" t="n">
        <x:v>50</x:v>
      </x:c>
      <x:c r="B68" s="7" t="n"/>
      <x:c r="C68" s="7" t="n"/>
    </x:row>
    <x:row r="69">
      <x:c r="A69" s="13" t="n">
        <x:v>51</x:v>
      </x:c>
      <x:c r="B69" s="7" t="n"/>
      <x:c r="C69" s="7" t="n"/>
    </x:row>
    <x:row r="70">
      <x:c r="A70" s="13" t="n">
        <x:v>52</x:v>
      </x:c>
      <x:c r="B70" s="7" t="n"/>
      <x:c r="C70" s="7" t="n"/>
    </x:row>
    <x:row r="71">
      <x:c r="A71" s="13" t="n">
        <x:v>53</x:v>
      </x:c>
      <x:c r="B71" s="7" t="n"/>
      <x:c r="C71" s="7" t="n"/>
    </x:row>
    <x:row r="72">
      <x:c r="A72" s="13" t="n">
        <x:v>54</x:v>
      </x:c>
      <x:c r="B72" s="7" t="n"/>
      <x:c r="C72" s="7" t="n"/>
    </x:row>
    <x:row r="73">
      <x:c r="A73" s="13" t="n">
        <x:v>55</x:v>
      </x:c>
      <x:c r="B73" s="7" t="n"/>
      <x:c r="C73" s="7" t="n"/>
    </x:row>
    <x:row r="74">
      <x:c r="A74" s="13" t="n">
        <x:v>56</x:v>
      </x:c>
      <x:c r="B74" s="7" t="n"/>
      <x:c r="C74" s="7" t="n"/>
    </x:row>
    <x:row r="75">
      <x:c r="A75" s="13" t="n">
        <x:v>57</x:v>
      </x:c>
      <x:c r="B75" s="7" t="n"/>
      <x:c r="C75" s="7" t="n"/>
    </x:row>
    <x:row r="76">
      <x:c r="A76" s="13" t="n">
        <x:v>58</x:v>
      </x:c>
      <x:c r="B76" s="7" t="n"/>
      <x:c r="C76" s="7" t="n"/>
    </x:row>
    <x:row r="77">
      <x:c r="A77" s="13" t="n">
        <x:v>59</x:v>
      </x:c>
      <x:c r="B77" s="7" t="n"/>
      <x:c r="C77" s="7" t="n"/>
    </x:row>
    <x:row r="78">
      <x:c r="A78" s="13" t="n">
        <x:v>60</x:v>
      </x:c>
      <x:c r="B78" s="7" t="n"/>
      <x:c r="C78" s="7" t="n"/>
    </x:row>
    <x:row r="79">
      <x:c r="A79" s="13" t="n">
        <x:v>61</x:v>
      </x:c>
      <x:c r="B79" s="7" t="n"/>
      <x:c r="C79" s="7" t="n"/>
    </x:row>
    <x:row r="80">
      <x:c r="A80" s="13" t="n">
        <x:v>62</x:v>
      </x:c>
      <x:c r="B80" s="7" t="n"/>
      <x:c r="C80" s="7" t="n"/>
    </x:row>
    <x:row r="81">
      <x:c r="A81" s="13" t="n">
        <x:v>63</x:v>
      </x:c>
      <x:c r="B81" s="7" t="n"/>
      <x:c r="C81" s="7" t="n"/>
    </x:row>
    <x:row r="82">
      <x:c r="A82" s="13" t="n">
        <x:v>64</x:v>
      </x:c>
      <x:c r="B82" s="7" t="n"/>
      <x:c r="C82" s="7" t="n"/>
    </x:row>
    <x:row r="83">
      <x:c r="A83" s="13" t="n">
        <x:v>65</x:v>
      </x:c>
      <x:c r="B83" s="7" t="n"/>
      <x:c r="C83" s="7" t="n"/>
    </x:row>
    <x:row r="84">
      <x:c r="A84" s="13" t="n">
        <x:v>66</x:v>
      </x:c>
      <x:c r="B84" s="7" t="n"/>
      <x:c r="C84" s="7" t="n"/>
    </x:row>
    <x:row r="85">
      <x:c r="A85" s="13" t="n">
        <x:v>67</x:v>
      </x:c>
      <x:c r="B85" s="7" t="n"/>
      <x:c r="C85" s="7" t="n"/>
    </x:row>
    <x:row r="86">
      <x:c r="A86" s="13" t="n">
        <x:v>68</x:v>
      </x:c>
      <x:c r="B86" s="7" t="n"/>
      <x:c r="C86" s="7" t="n"/>
    </x:row>
    <x:row r="87">
      <x:c r="A87" s="13" t="n">
        <x:v>69</x:v>
      </x:c>
      <x:c r="B87" s="7" t="n"/>
      <x:c r="C87" s="7" t="n"/>
    </x:row>
    <x:row r="88">
      <x:c r="A88" s="13" t="n">
        <x:v>70</x:v>
      </x:c>
      <x:c r="B88" s="7" t="n"/>
      <x:c r="C88" s="7" t="n"/>
    </x:row>
    <x:row r="89">
      <x:c r="A89" s="13" t="n">
        <x:v>71</x:v>
      </x:c>
      <x:c r="B89" s="7" t="n"/>
      <x:c r="C89" s="7" t="n"/>
    </x:row>
    <x:row r="90">
      <x:c r="A90" s="13" t="n">
        <x:v>72</x:v>
      </x:c>
      <x:c r="B90" s="7" t="n"/>
      <x:c r="C90" s="7" t="n"/>
    </x:row>
    <x:row r="91">
      <x:c r="A91" s="13" t="n">
        <x:v>73</x:v>
      </x:c>
      <x:c r="B91" s="7" t="n"/>
      <x:c r="C91" s="7" t="n"/>
    </x:row>
    <x:row r="92">
      <x:c r="A92" s="13" t="n">
        <x:v>74</x:v>
      </x:c>
      <x:c r="B92" s="7" t="n"/>
      <x:c r="C92" s="7" t="n"/>
    </x:row>
    <x:row r="93">
      <x:c r="A93" s="13" t="n">
        <x:v>75</x:v>
      </x:c>
      <x:c r="B93" s="7" t="n"/>
      <x:c r="C93" s="7" t="n"/>
    </x:row>
  </x:sheetData>
  <x:mergeCells>
    <x:mergeCell ref="A17:C17"/>
    <x:mergeCell ref="A1:F1"/>
    <x:mergeCell ref="A10:F10"/>
  </x:mergeCells>
  <x:conditionalFormatting sqref="D15:D15">
    <x:cfRule type="cellIs" dxfId="0" priority="1" operator="notEqual">
      <x:formula>1</x:formula>
    </x:cfRule>
  </x:conditionalFormatting>
  <x:conditionalFormatting sqref="E15:E15">
    <x:cfRule type="cellIs" dxfId="0" priority="2" operator="equal">
      <x:formula>"Review"</x:formula>
    </x:cfRule>
  </x:conditionalFormatting>
  <x:dataValidations count="1">
    <x:dataValidation type="list" allowBlank="0" showDropDown="0" showInputMessage="0" showErrorMessage="0" sqref="B8">
      <x:formula1>=Presets!$A$4:$A$17</x:formula1>
    </x:dataValidation>
  </x:dataValidations>
  <x:pageMargins left="0.7" right="0.7" top="0.75" bottom="0.75" header="0.3" footer="0.3"/>
  <x:legacyDrawing xmlns:r="http://schemas.openxmlformats.org/officeDocument/2006/relationships" r:id="R33d1ffa230274f00"/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6" customWidth="1"/>
    <x:col min="2" max="2" width="24" customWidth="1"/>
    <x:col min="3" max="3" width="7" customWidth="1"/>
    <x:col min="4" max="4" width="7" customWidth="1"/>
    <x:col min="5" max="5" width="7" customWidth="1"/>
    <x:col min="6" max="6" width="7" customWidth="1"/>
    <x:col min="7" max="7" width="7" customWidth="1"/>
    <x:col min="8" max="8" width="7" customWidth="1"/>
    <x:col min="9" max="9" width="7" customWidth="1"/>
    <x:col min="10" max="10" width="7" customWidth="1"/>
    <x:col min="11" max="11" width="7" customWidth="1"/>
    <x:col min="12" max="12" width="7" customWidth="1"/>
    <x:col min="13" max="13" width="7" customWidth="1"/>
    <x:col min="14" max="14" width="7" customWidth="1"/>
    <x:col min="15" max="15" width="7" customWidth="1"/>
    <x:col min="16" max="16" width="7" customWidth="1"/>
    <x:col min="17" max="17" width="7" customWidth="1"/>
    <x:col min="18" max="18" width="7" customWidth="1"/>
    <x:col min="19" max="19" width="7" customWidth="1"/>
    <x:col min="20" max="20" width="7" customWidth="1"/>
    <x:col min="21" max="21" width="7" customWidth="1"/>
    <x:col min="22" max="22" width="7" customWidth="1"/>
    <x:col min="23" max="23" width="8" customWidth="1"/>
    <x:col min="24" max="24" width="8" customWidth="1"/>
    <x:col min="25" max="25" width="9" customWidth="1"/>
    <x:col min="26" max="26" width="9" customWidth="1"/>
    <x:col min="27" max="27" width="9" customWidth="1"/>
    <x:col min="28" max="28" width="12" customWidth="1"/>
    <x:col min="29" max="29" width="14" customWidth="1"/>
    <x:col min="30" max="30" width="10" customWidth="1"/>
  </x:cols>
  <x:sheetData>
    <x:row r="1">
      <x:c r="A1" s="1" t="inlineStr">
        <x:is>
          <x:t xml:space="preserve">Q1 Grade Sheet</x:t>
        </x:is>
      </x:c>
    </x:row>
    <x:row r="2">
      <x:c r="A2" s="3" t="inlineStr">
        <x:is>
          <x:t xml:space="preserve">School:</x:t>
        </x:is>
      </x:c>
      <x:c r="B2" s="14">
        <x:f>IF(Setup!$B3="","",Setup!$B3)</x:f>
      </x:c>
      <x:c r="D2" s="3" t="inlineStr">
        <x:is>
          <x:t xml:space="preserve">Teacher:</x:t>
        </x:is>
      </x:c>
      <x:c r="E2" s="14">
        <x:f>IF(Setup!$B4="","",Setup!$B4)</x:f>
      </x:c>
      <x:c r="G2" s="3" t="inlineStr">
        <x:is>
          <x:t xml:space="preserve">Subject:</x:t>
        </x:is>
      </x:c>
      <x:c r="H2" s="14">
        <x:f>IF(Setup!$B5="","",Setup!$B5)</x:f>
      </x:c>
      <x:c r="J2" s="3" t="inlineStr">
        <x:is>
          <x:t xml:space="preserve">Section:</x:t>
        </x:is>
      </x:c>
      <x:c r="K2" s="14">
        <x:f>IF(Setup!$B6="","",Setup!$B6)</x:f>
      </x:c>
      <x:c r="M2" s="3" t="inlineStr">
        <x:is>
          <x:t xml:space="preserve">SY:</x:t>
        </x:is>
      </x:c>
      <x:c r="N2" s="14" t="str">
        <x:f>IF(Setup!$B7="","",Setup!$B7)</x:f>
        <x:v>2025-2026</x:v>
      </x:c>
      <x:c r="P2" s="3" t="inlineStr">
        <x:is>
          <x:t xml:space="preserve">Preset:</x:t>
        </x:is>
      </x:c>
      <x:c r="Q2" s="14" t="str">
        <x:f>IF(Setup!$B8="","",Setup!$B8)</x:f>
        <x:v>English</x:v>
      </x:c>
      <x:c r="U2" s="3" t="inlineStr">
        <x:is>
          <x:t xml:space="preserve">Quarter:</x:t>
        </x:is>
      </x:c>
      <x:c r="V2" s="15" t="n">
        <x:v>1</x:v>
      </x:c>
    </x:row>
    <x:row r="3">
      <x:c r="A3" s="29" t="inlineStr">
        <x:is>
          <x:t xml:space="preserve">Roster</x:t>
        </x:is>
      </x:c>
      <x:c r="B3" s="28" t="n"/>
      <x:c r="C3" s="29" t="inlineStr">
        <x:is>
          <x:t xml:space="preserve">Written Works</x:t>
        </x:is>
      </x:c>
      <x:c r="D3" s="28" t="n"/>
      <x:c r="E3" s="28" t="n"/>
      <x:c r="F3" s="28" t="n"/>
      <x:c r="G3" s="28" t="n"/>
      <x:c r="H3" s="28" t="n"/>
      <x:c r="I3" s="28" t="n"/>
      <x:c r="J3" s="28" t="n"/>
      <x:c r="K3" s="28" t="n"/>
      <x:c r="L3" s="28" t="n"/>
      <x:c r="M3" s="29" t="inlineStr">
        <x:is>
          <x:t xml:space="preserve">Performance Tasks</x:t>
        </x:is>
      </x:c>
      <x:c r="N3" s="28" t="n"/>
      <x:c r="O3" s="28" t="n"/>
      <x:c r="P3" s="28" t="n"/>
      <x:c r="Q3" s="28" t="n"/>
      <x:c r="R3" s="28" t="n"/>
      <x:c r="S3" s="28" t="n"/>
      <x:c r="T3" s="28" t="n"/>
      <x:c r="U3" s="28" t="n"/>
      <x:c r="V3" s="28" t="n"/>
      <x:c r="W3" s="29" t="inlineStr">
        <x:is>
          <x:t xml:space="preserve">Quarterly Assessment</x:t>
        </x:is>
      </x:c>
      <x:c r="X3" s="28" t="n"/>
      <x:c r="Y3" s="29" t="inlineStr">
        <x:is>
          <x:t xml:space="preserve">Results</x:t>
        </x:is>
      </x:c>
      <x:c r="Z3" s="28" t="n"/>
      <x:c r="AA3" s="28" t="n"/>
      <x:c r="AB3" s="28" t="n"/>
      <x:c r="AC3" s="28" t="n"/>
      <x:c r="AD3" s="28" t="n"/>
    </x:row>
    <x:row r="4">
      <x:c r="A4" s="18" t="inlineStr">
        <x:is>
          <x:t xml:space="preserve">No.</x:t>
        </x:is>
      </x:c>
      <x:c r="B4" s="18" t="inlineStr">
        <x:is>
          <x:t xml:space="preserve">Student Name</x:t>
        </x:is>
      </x:c>
      <x:c r="C4" s="18" t="inlineStr">
        <x:is>
          <x:t xml:space="preserve">WW1</x:t>
        </x:is>
      </x:c>
      <x:c r="D4" s="18" t="inlineStr">
        <x:is>
          <x:t xml:space="preserve">WW2</x:t>
        </x:is>
      </x:c>
      <x:c r="E4" s="18" t="inlineStr">
        <x:is>
          <x:t xml:space="preserve">WW3</x:t>
        </x:is>
      </x:c>
      <x:c r="F4" s="18" t="inlineStr">
        <x:is>
          <x:t xml:space="preserve">WW4</x:t>
        </x:is>
      </x:c>
      <x:c r="G4" s="18" t="inlineStr">
        <x:is>
          <x:t xml:space="preserve">WW5</x:t>
        </x:is>
      </x:c>
      <x:c r="H4" s="18" t="inlineStr">
        <x:is>
          <x:t xml:space="preserve">WW6</x:t>
        </x:is>
      </x:c>
      <x:c r="I4" s="18" t="inlineStr">
        <x:is>
          <x:t xml:space="preserve">WW7</x:t>
        </x:is>
      </x:c>
      <x:c r="J4" s="18" t="inlineStr">
        <x:is>
          <x:t xml:space="preserve">WW8</x:t>
        </x:is>
      </x:c>
      <x:c r="K4" s="18" t="inlineStr">
        <x:is>
          <x:t xml:space="preserve">WW9</x:t>
        </x:is>
      </x:c>
      <x:c r="L4" s="18" t="inlineStr">
        <x:is>
          <x:t xml:space="preserve">WW10</x:t>
        </x:is>
      </x:c>
      <x:c r="M4" s="18" t="inlineStr">
        <x:is>
          <x:t xml:space="preserve">PT1</x:t>
        </x:is>
      </x:c>
      <x:c r="N4" s="18" t="inlineStr">
        <x:is>
          <x:t xml:space="preserve">PT2</x:t>
        </x:is>
      </x:c>
      <x:c r="O4" s="18" t="inlineStr">
        <x:is>
          <x:t xml:space="preserve">PT3</x:t>
        </x:is>
      </x:c>
      <x:c r="P4" s="18" t="inlineStr">
        <x:is>
          <x:t xml:space="preserve">PT4</x:t>
        </x:is>
      </x:c>
      <x:c r="Q4" s="18" t="inlineStr">
        <x:is>
          <x:t xml:space="preserve">PT5</x:t>
        </x:is>
      </x:c>
      <x:c r="R4" s="18" t="inlineStr">
        <x:is>
          <x:t xml:space="preserve">PT6</x:t>
        </x:is>
      </x:c>
      <x:c r="S4" s="18" t="inlineStr">
        <x:is>
          <x:t xml:space="preserve">PT7</x:t>
        </x:is>
      </x:c>
      <x:c r="T4" s="18" t="inlineStr">
        <x:is>
          <x:t xml:space="preserve">PT8</x:t>
        </x:is>
      </x:c>
      <x:c r="U4" s="18" t="inlineStr">
        <x:is>
          <x:t xml:space="preserve">PT9</x:t>
        </x:is>
      </x:c>
      <x:c r="V4" s="18" t="inlineStr">
        <x:is>
          <x:t xml:space="preserve">PT10</x:t>
        </x:is>
      </x:c>
      <x:c r="W4" s="18" t="inlineStr">
        <x:is>
          <x:t xml:space="preserve">QA</x:t>
        </x:is>
      </x:c>
      <x:c r="X4" s="18" t="inlineStr">
        <x:is>
          <x:t xml:space="preserve">QA HPS</x:t>
        </x:is>
      </x:c>
      <x:c r="Y4" s="18" t="inlineStr">
        <x:is>
          <x:t xml:space="preserve">WW %</x:t>
        </x:is>
      </x:c>
      <x:c r="Z4" s="18" t="inlineStr">
        <x:is>
          <x:t xml:space="preserve">PT %</x:t>
        </x:is>
      </x:c>
      <x:c r="AA4" s="18" t="inlineStr">
        <x:is>
          <x:t xml:space="preserve">QA %</x:t>
        </x:is>
      </x:c>
      <x:c r="AB4" s="18" t="inlineStr">
        <x:is>
          <x:t xml:space="preserve">Initial Grade</x:t>
        </x:is>
      </x:c>
      <x:c r="AC4" s="18" t="inlineStr">
        <x:is>
          <x:t xml:space="preserve">Quarterly Grade</x:t>
        </x:is>
      </x:c>
      <x:c r="AD4" s="18" t="inlineStr">
        <x:is>
          <x:t xml:space="preserve">Status</x:t>
        </x:is>
      </x:c>
    </x:row>
    <x:row r="5">
      <x:c r="A5" s="19" t="inlineStr">
        <x:is>
          <x:t xml:space="preserve"/>
        </x:is>
      </x:c>
      <x:c r="B5" s="20" t="inlineStr">
        <x:is>
          <x:t xml:space="preserve">HPS / Max Score</x:t>
        </x:is>
      </x:c>
      <x:c r="C5" s="21" t="n"/>
      <x:c r="D5" s="21" t="n"/>
      <x:c r="E5" s="21" t="n"/>
      <x:c r="F5" s="21" t="n"/>
      <x:c r="G5" s="21" t="n"/>
      <x:c r="H5" s="21" t="n"/>
      <x:c r="I5" s="21" t="n"/>
      <x:c r="J5" s="21" t="n"/>
      <x:c r="K5" s="21" t="n"/>
      <x:c r="L5" s="21" t="n"/>
      <x:c r="M5" s="21" t="n"/>
      <x:c r="N5" s="21" t="n"/>
      <x:c r="O5" s="21" t="n"/>
      <x:c r="P5" s="21" t="n"/>
      <x:c r="Q5" s="21" t="n"/>
      <x:c r="R5" s="21" t="n"/>
      <x:c r="S5" s="21" t="n"/>
      <x:c r="T5" s="21" t="n"/>
      <x:c r="U5" s="21" t="n"/>
      <x:c r="V5" s="21" t="n"/>
      <x:c r="W5" s="21" t="n"/>
      <x:c r="X5" s="21" t="n"/>
      <x:c r="Y5" s="19" t="n"/>
      <x:c r="Z5" s="19" t="n"/>
      <x:c r="AA5" s="19" t="n"/>
      <x:c r="AB5" s="19" t="n"/>
      <x:c r="AC5" s="19" t="n"/>
      <x:c r="AD5" s="19" t="n"/>
    </x:row>
    <x:row r="6">
      <x:c r="A6" s="22" t="n">
        <x:v>1</x:v>
      </x:c>
      <x:c r="B6" s="23">
        <x:f>IF(Setup!$B$19="","",Setup!$B$19)</x:f>
      </x:c>
      <x:c r="C6" s="21" t="n"/>
      <x:c r="D6" s="21" t="n"/>
      <x:c r="E6" s="21" t="n"/>
      <x:c r="F6" s="21" t="n"/>
      <x:c r="G6" s="21" t="n"/>
      <x:c r="H6" s="21" t="n"/>
      <x:c r="I6" s="21" t="n"/>
      <x:c r="J6" s="21" t="n"/>
      <x:c r="K6" s="21" t="n"/>
      <x:c r="L6" s="21" t="n"/>
      <x:c r="M6" s="21" t="n"/>
      <x:c r="N6" s="21" t="n"/>
      <x:c r="O6" s="21" t="n"/>
      <x:c r="P6" s="21" t="n"/>
      <x:c r="Q6" s="21" t="n"/>
      <x:c r="R6" s="21" t="n"/>
      <x:c r="S6" s="21" t="n"/>
      <x:c r="T6" s="21" t="n"/>
      <x:c r="U6" s="21" t="n"/>
      <x:c r="V6" s="21" t="n"/>
      <x:c r="W6" s="21" t="n"/>
      <x:c r="X6" s="19" t="n"/>
      <x:c r="Y6" s="24">
        <x:f>IF($B6="","",IFERROR(SUM(C6:L6)/SUM($C$5:$L$5),0))</x:f>
      </x:c>
      <x:c r="Z6" s="24">
        <x:f>IF($B6="","",IFERROR(SUM(M6:V6)/SUM($M$5:$V$5),0))</x:f>
      </x:c>
      <x:c r="AA6" s="24">
        <x:f>IF($B6="","",IFERROR(W6/$X$5,0))</x:f>
      </x:c>
      <x:c r="AB6" s="24">
        <x:f>IF($B6="","",Y6*Setup!$D$12+Z6*Setup!$D$13+AA6*Setup!$D$14)</x:f>
      </x:c>
      <x:c r="AC6" s="25">
        <x:f>IF($B6="","",ROUND(Setup!$E$7+(AB6*Setup!$F$7),0))</x:f>
      </x:c>
      <x:c r="AD6" s="25">
        <x:f>IF($B6="","",IF(AC6&gt;=Setup!$E$4,"PASS","FAIL"))</x:f>
      </x:c>
    </x:row>
    <x:row r="7">
      <x:c r="A7" s="22" t="n">
        <x:v>2</x:v>
      </x:c>
      <x:c r="B7" s="23">
        <x:f>IF(Setup!$B$20="","",Setup!$B$20)</x:f>
      </x:c>
      <x:c r="C7" s="21" t="n"/>
      <x:c r="D7" s="21" t="n"/>
      <x:c r="E7" s="21" t="n"/>
      <x:c r="F7" s="21" t="n"/>
      <x:c r="G7" s="21" t="n"/>
      <x:c r="H7" s="21" t="n"/>
      <x:c r="I7" s="21" t="n"/>
      <x:c r="J7" s="21" t="n"/>
      <x:c r="K7" s="21" t="n"/>
      <x:c r="L7" s="21" t="n"/>
      <x:c r="M7" s="21" t="n"/>
      <x:c r="N7" s="21" t="n"/>
      <x:c r="O7" s="21" t="n"/>
      <x:c r="P7" s="21" t="n"/>
      <x:c r="Q7" s="21" t="n"/>
      <x:c r="R7" s="21" t="n"/>
      <x:c r="S7" s="21" t="n"/>
      <x:c r="T7" s="21" t="n"/>
      <x:c r="U7" s="21" t="n"/>
      <x:c r="V7" s="21" t="n"/>
      <x:c r="W7" s="21" t="n"/>
      <x:c r="X7" s="19" t="n"/>
      <x:c r="Y7" s="24">
        <x:f>IF($B7="","",IFERROR(SUM(C7:L7)/SUM($C$5:$L$5),0))</x:f>
      </x:c>
      <x:c r="Z7" s="24">
        <x:f>IF($B7="","",IFERROR(SUM(M7:V7)/SUM($M$5:$V$5),0))</x:f>
      </x:c>
      <x:c r="AA7" s="24">
        <x:f>IF($B7="","",IFERROR(W7/$X$5,0))</x:f>
      </x:c>
      <x:c r="AB7" s="24">
        <x:f>IF($B7="","",Y7*Setup!$D$12+Z7*Setup!$D$13+AA7*Setup!$D$14)</x:f>
      </x:c>
      <x:c r="AC7" s="25">
        <x:f>IF($B7="","",ROUND(Setup!$E$7+(AB7*Setup!$F$7),0))</x:f>
      </x:c>
      <x:c r="AD7" s="25">
        <x:f>IF($B7="","",IF(AC7&gt;=Setup!$E$4,"PASS","FAIL"))</x:f>
      </x:c>
    </x:row>
    <x:row r="8">
      <x:c r="A8" s="22" t="n">
        <x:v>3</x:v>
      </x:c>
      <x:c r="B8" s="23">
        <x:f>IF(Setup!$B$21="","",Setup!$B$21)</x:f>
      </x:c>
      <x:c r="C8" s="21" t="n"/>
      <x:c r="D8" s="21" t="n"/>
      <x:c r="E8" s="21" t="n"/>
      <x:c r="F8" s="21" t="n"/>
      <x:c r="G8" s="21" t="n"/>
      <x:c r="H8" s="21" t="n"/>
      <x:c r="I8" s="21" t="n"/>
      <x:c r="J8" s="21" t="n"/>
      <x:c r="K8" s="21" t="n"/>
      <x:c r="L8" s="21" t="n"/>
      <x:c r="M8" s="21" t="n"/>
      <x:c r="N8" s="21" t="n"/>
      <x:c r="O8" s="21" t="n"/>
      <x:c r="P8" s="21" t="n"/>
      <x:c r="Q8" s="21" t="n"/>
      <x:c r="R8" s="21" t="n"/>
      <x:c r="S8" s="21" t="n"/>
      <x:c r="T8" s="21" t="n"/>
      <x:c r="U8" s="21" t="n"/>
      <x:c r="V8" s="21" t="n"/>
      <x:c r="W8" s="21" t="n"/>
      <x:c r="X8" s="19" t="n"/>
      <x:c r="Y8" s="24">
        <x:f>IF($B8="","",IFERROR(SUM(C8:L8)/SUM($C$5:$L$5),0))</x:f>
      </x:c>
      <x:c r="Z8" s="24">
        <x:f>IF($B8="","",IFERROR(SUM(M8:V8)/SUM($M$5:$V$5),0))</x:f>
      </x:c>
      <x:c r="AA8" s="24">
        <x:f>IF($B8="","",IFERROR(W8/$X$5,0))</x:f>
      </x:c>
      <x:c r="AB8" s="24">
        <x:f>IF($B8="","",Y8*Setup!$D$12+Z8*Setup!$D$13+AA8*Setup!$D$14)</x:f>
      </x:c>
      <x:c r="AC8" s="25">
        <x:f>IF($B8="","",ROUND(Setup!$E$7+(AB8*Setup!$F$7),0))</x:f>
      </x:c>
      <x:c r="AD8" s="25">
        <x:f>IF($B8="","",IF(AC8&gt;=Setup!$E$4,"PASS","FAIL"))</x:f>
      </x:c>
    </x:row>
    <x:row r="9">
      <x:c r="A9" s="22" t="n">
        <x:v>4</x:v>
      </x:c>
      <x:c r="B9" s="23">
        <x:f>IF(Setup!$B$22="","",Setup!$B$22)</x:f>
      </x:c>
      <x:c r="C9" s="21" t="n"/>
      <x:c r="D9" s="21" t="n"/>
      <x:c r="E9" s="21" t="n"/>
      <x:c r="F9" s="21" t="n"/>
      <x:c r="G9" s="21" t="n"/>
      <x:c r="H9" s="21" t="n"/>
      <x:c r="I9" s="21" t="n"/>
      <x:c r="J9" s="21" t="n"/>
      <x:c r="K9" s="21" t="n"/>
      <x:c r="L9" s="21" t="n"/>
      <x:c r="M9" s="21" t="n"/>
      <x:c r="N9" s="21" t="n"/>
      <x:c r="O9" s="21" t="n"/>
      <x:c r="P9" s="21" t="n"/>
      <x:c r="Q9" s="21" t="n"/>
      <x:c r="R9" s="21" t="n"/>
      <x:c r="S9" s="21" t="n"/>
      <x:c r="T9" s="21" t="n"/>
      <x:c r="U9" s="21" t="n"/>
      <x:c r="V9" s="21" t="n"/>
      <x:c r="W9" s="21" t="n"/>
      <x:c r="X9" s="19" t="n"/>
      <x:c r="Y9" s="24">
        <x:f>IF($B9="","",IFERROR(SUM(C9:L9)/SUM($C$5:$L$5),0))</x:f>
      </x:c>
      <x:c r="Z9" s="24">
        <x:f>IF($B9="","",IFERROR(SUM(M9:V9)/SUM($M$5:$V$5),0))</x:f>
      </x:c>
      <x:c r="AA9" s="24">
        <x:f>IF($B9="","",IFERROR(W9/$X$5,0))</x:f>
      </x:c>
      <x:c r="AB9" s="24">
        <x:f>IF($B9="","",Y9*Setup!$D$12+Z9*Setup!$D$13+AA9*Setup!$D$14)</x:f>
      </x:c>
      <x:c r="AC9" s="25">
        <x:f>IF($B9="","",ROUND(Setup!$E$7+(AB9*Setup!$F$7),0))</x:f>
      </x:c>
      <x:c r="AD9" s="25">
        <x:f>IF($B9="","",IF(AC9&gt;=Setup!$E$4,"PASS","FAIL"))</x:f>
      </x:c>
    </x:row>
    <x:row r="10">
      <x:c r="A10" s="22" t="n">
        <x:v>5</x:v>
      </x:c>
      <x:c r="B10" s="23">
        <x:f>IF(Setup!$B$23="","",Setup!$B$23)</x:f>
      </x:c>
      <x:c r="C10" s="21" t="n"/>
      <x:c r="D10" s="21" t="n"/>
      <x:c r="E10" s="21" t="n"/>
      <x:c r="F10" s="21" t="n"/>
      <x:c r="G10" s="21" t="n"/>
      <x:c r="H10" s="21" t="n"/>
      <x:c r="I10" s="21" t="n"/>
      <x:c r="J10" s="21" t="n"/>
      <x:c r="K10" s="21" t="n"/>
      <x:c r="L10" s="21" t="n"/>
      <x:c r="M10" s="21" t="n"/>
      <x:c r="N10" s="21" t="n"/>
      <x:c r="O10" s="21" t="n"/>
      <x:c r="P10" s="21" t="n"/>
      <x:c r="Q10" s="21" t="n"/>
      <x:c r="R10" s="21" t="n"/>
      <x:c r="S10" s="21" t="n"/>
      <x:c r="T10" s="21" t="n"/>
      <x:c r="U10" s="21" t="n"/>
      <x:c r="V10" s="21" t="n"/>
      <x:c r="W10" s="21" t="n"/>
      <x:c r="X10" s="19" t="n"/>
      <x:c r="Y10" s="24">
        <x:f>IF($B10="","",IFERROR(SUM(C10:L10)/SUM($C$5:$L$5),0))</x:f>
      </x:c>
      <x:c r="Z10" s="24">
        <x:f>IF($B10="","",IFERROR(SUM(M10:V10)/SUM($M$5:$V$5),0))</x:f>
      </x:c>
      <x:c r="AA10" s="24">
        <x:f>IF($B10="","",IFERROR(W10/$X$5,0))</x:f>
      </x:c>
      <x:c r="AB10" s="24">
        <x:f>IF($B10="","",Y10*Setup!$D$12+Z10*Setup!$D$13+AA10*Setup!$D$14)</x:f>
      </x:c>
      <x:c r="AC10" s="25">
        <x:f>IF($B10="","",ROUND(Setup!$E$7+(AB10*Setup!$F$7),0))</x:f>
      </x:c>
      <x:c r="AD10" s="25">
        <x:f>IF($B10="","",IF(AC10&gt;=Setup!$E$4,"PASS","FAIL"))</x:f>
      </x:c>
    </x:row>
    <x:row r="11">
      <x:c r="A11" s="22" t="n">
        <x:v>6</x:v>
      </x:c>
      <x:c r="B11" s="23">
        <x:f>IF(Setup!$B$24="","",Setup!$B$24)</x:f>
      </x:c>
      <x:c r="C11" s="21" t="n"/>
      <x:c r="D11" s="21" t="n"/>
      <x:c r="E11" s="21" t="n"/>
      <x:c r="F11" s="21" t="n"/>
      <x:c r="G11" s="21" t="n"/>
      <x:c r="H11" s="21" t="n"/>
      <x:c r="I11" s="21" t="n"/>
      <x:c r="J11" s="21" t="n"/>
      <x:c r="K11" s="21" t="n"/>
      <x:c r="L11" s="21" t="n"/>
      <x:c r="M11" s="21" t="n"/>
      <x:c r="N11" s="21" t="n"/>
      <x:c r="O11" s="21" t="n"/>
      <x:c r="P11" s="21" t="n"/>
      <x:c r="Q11" s="21" t="n"/>
      <x:c r="R11" s="21" t="n"/>
      <x:c r="S11" s="21" t="n"/>
      <x:c r="T11" s="21" t="n"/>
      <x:c r="U11" s="21" t="n"/>
      <x:c r="V11" s="21" t="n"/>
      <x:c r="W11" s="21" t="n"/>
      <x:c r="X11" s="19" t="n"/>
      <x:c r="Y11" s="24">
        <x:f>IF($B11="","",IFERROR(SUM(C11:L11)/SUM($C$5:$L$5),0))</x:f>
      </x:c>
      <x:c r="Z11" s="24">
        <x:f>IF($B11="","",IFERROR(SUM(M11:V11)/SUM($M$5:$V$5),0))</x:f>
      </x:c>
      <x:c r="AA11" s="24">
        <x:f>IF($B11="","",IFERROR(W11/$X$5,0))</x:f>
      </x:c>
      <x:c r="AB11" s="24">
        <x:f>IF($B11="","",Y11*Setup!$D$12+Z11*Setup!$D$13+AA11*Setup!$D$14)</x:f>
      </x:c>
      <x:c r="AC11" s="25">
        <x:f>IF($B11="","",ROUND(Setup!$E$7+(AB11*Setup!$F$7),0))</x:f>
      </x:c>
      <x:c r="AD11" s="25">
        <x:f>IF($B11="","",IF(AC11&gt;=Setup!$E$4,"PASS","FAIL"))</x:f>
      </x:c>
    </x:row>
    <x:row r="12">
      <x:c r="A12" s="22" t="n">
        <x:v>7</x:v>
      </x:c>
      <x:c r="B12" s="23">
        <x:f>IF(Setup!$B$25="","",Setup!$B$25)</x:f>
      </x:c>
      <x:c r="C12" s="21" t="n"/>
      <x:c r="D12" s="21" t="n"/>
      <x:c r="E12" s="21" t="n"/>
      <x:c r="F12" s="21" t="n"/>
      <x:c r="G12" s="21" t="n"/>
      <x:c r="H12" s="21" t="n"/>
      <x:c r="I12" s="21" t="n"/>
      <x:c r="J12" s="21" t="n"/>
      <x:c r="K12" s="21" t="n"/>
      <x:c r="L12" s="21" t="n"/>
      <x:c r="M12" s="21" t="n"/>
      <x:c r="N12" s="21" t="n"/>
      <x:c r="O12" s="21" t="n"/>
      <x:c r="P12" s="21" t="n"/>
      <x:c r="Q12" s="21" t="n"/>
      <x:c r="R12" s="21" t="n"/>
      <x:c r="S12" s="21" t="n"/>
      <x:c r="T12" s="21" t="n"/>
      <x:c r="U12" s="21" t="n"/>
      <x:c r="V12" s="21" t="n"/>
      <x:c r="W12" s="21" t="n"/>
      <x:c r="X12" s="19" t="n"/>
      <x:c r="Y12" s="24">
        <x:f>IF($B12="","",IFERROR(SUM(C12:L12)/SUM($C$5:$L$5),0))</x:f>
      </x:c>
      <x:c r="Z12" s="24">
        <x:f>IF($B12="","",IFERROR(SUM(M12:V12)/SUM($M$5:$V$5),0))</x:f>
      </x:c>
      <x:c r="AA12" s="24">
        <x:f>IF($B12="","",IFERROR(W12/$X$5,0))</x:f>
      </x:c>
      <x:c r="AB12" s="24">
        <x:f>IF($B12="","",Y12*Setup!$D$12+Z12*Setup!$D$13+AA12*Setup!$D$14)</x:f>
      </x:c>
      <x:c r="AC12" s="25">
        <x:f>IF($B12="","",ROUND(Setup!$E$7+(AB12*Setup!$F$7),0))</x:f>
      </x:c>
      <x:c r="AD12" s="25">
        <x:f>IF($B12="","",IF(AC12&gt;=Setup!$E$4,"PASS","FAIL"))</x:f>
      </x:c>
    </x:row>
    <x:row r="13">
      <x:c r="A13" s="22" t="n">
        <x:v>8</x:v>
      </x:c>
      <x:c r="B13" s="23">
        <x:f>IF(Setup!$B$26="","",Setup!$B$26)</x:f>
      </x:c>
      <x:c r="C13" s="21" t="n"/>
      <x:c r="D13" s="21" t="n"/>
      <x:c r="E13" s="21" t="n"/>
      <x:c r="F13" s="21" t="n"/>
      <x:c r="G13" s="21" t="n"/>
      <x:c r="H13" s="21" t="n"/>
      <x:c r="I13" s="21" t="n"/>
      <x:c r="J13" s="21" t="n"/>
      <x:c r="K13" s="21" t="n"/>
      <x:c r="L13" s="21" t="n"/>
      <x:c r="M13" s="21" t="n"/>
      <x:c r="N13" s="21" t="n"/>
      <x:c r="O13" s="21" t="n"/>
      <x:c r="P13" s="21" t="n"/>
      <x:c r="Q13" s="21" t="n"/>
      <x:c r="R13" s="21" t="n"/>
      <x:c r="S13" s="21" t="n"/>
      <x:c r="T13" s="21" t="n"/>
      <x:c r="U13" s="21" t="n"/>
      <x:c r="V13" s="21" t="n"/>
      <x:c r="W13" s="21" t="n"/>
      <x:c r="X13" s="19" t="n"/>
      <x:c r="Y13" s="24">
        <x:f>IF($B13="","",IFERROR(SUM(C13:L13)/SUM($C$5:$L$5),0))</x:f>
      </x:c>
      <x:c r="Z13" s="24">
        <x:f>IF($B13="","",IFERROR(SUM(M13:V13)/SUM($M$5:$V$5),0))</x:f>
      </x:c>
      <x:c r="AA13" s="24">
        <x:f>IF($B13="","",IFERROR(W13/$X$5,0))</x:f>
      </x:c>
      <x:c r="AB13" s="24">
        <x:f>IF($B13="","",Y13*Setup!$D$12+Z13*Setup!$D$13+AA13*Setup!$D$14)</x:f>
      </x:c>
      <x:c r="AC13" s="25">
        <x:f>IF($B13="","",ROUND(Setup!$E$7+(AB13*Setup!$F$7),0))</x:f>
      </x:c>
      <x:c r="AD13" s="25">
        <x:f>IF($B13="","",IF(AC13&gt;=Setup!$E$4,"PASS","FAIL"))</x:f>
      </x:c>
    </x:row>
    <x:row r="14">
      <x:c r="A14" s="22" t="n">
        <x:v>9</x:v>
      </x:c>
      <x:c r="B14" s="23">
        <x:f>IF(Setup!$B$27="","",Setup!$B$27)</x:f>
      </x:c>
      <x:c r="C14" s="21" t="n"/>
      <x:c r="D14" s="21" t="n"/>
      <x:c r="E14" s="21" t="n"/>
      <x:c r="F14" s="21" t="n"/>
      <x:c r="G14" s="21" t="n"/>
      <x:c r="H14" s="21" t="n"/>
      <x:c r="I14" s="21" t="n"/>
      <x:c r="J14" s="21" t="n"/>
      <x:c r="K14" s="21" t="n"/>
      <x:c r="L14" s="21" t="n"/>
      <x:c r="M14" s="21" t="n"/>
      <x:c r="N14" s="21" t="n"/>
      <x:c r="O14" s="21" t="n"/>
      <x:c r="P14" s="21" t="n"/>
      <x:c r="Q14" s="21" t="n"/>
      <x:c r="R14" s="21" t="n"/>
      <x:c r="S14" s="21" t="n"/>
      <x:c r="T14" s="21" t="n"/>
      <x:c r="U14" s="21" t="n"/>
      <x:c r="V14" s="21" t="n"/>
      <x:c r="W14" s="21" t="n"/>
      <x:c r="X14" s="19" t="n"/>
      <x:c r="Y14" s="24">
        <x:f>IF($B14="","",IFERROR(SUM(C14:L14)/SUM($C$5:$L$5),0))</x:f>
      </x:c>
      <x:c r="Z14" s="24">
        <x:f>IF($B14="","",IFERROR(SUM(M14:V14)/SUM($M$5:$V$5),0))</x:f>
      </x:c>
      <x:c r="AA14" s="24">
        <x:f>IF($B14="","",IFERROR(W14/$X$5,0))</x:f>
      </x:c>
      <x:c r="AB14" s="24">
        <x:f>IF($B14="","",Y14*Setup!$D$12+Z14*Setup!$D$13+AA14*Setup!$D$14)</x:f>
      </x:c>
      <x:c r="AC14" s="25">
        <x:f>IF($B14="","",ROUND(Setup!$E$7+(AB14*Setup!$F$7),0))</x:f>
      </x:c>
      <x:c r="AD14" s="25">
        <x:f>IF($B14="","",IF(AC14&gt;=Setup!$E$4,"PASS","FAIL"))</x:f>
      </x:c>
    </x:row>
    <x:row r="15">
      <x:c r="A15" s="22" t="n">
        <x:v>10</x:v>
      </x:c>
      <x:c r="B15" s="23">
        <x:f>IF(Setup!$B$28="","",Setup!$B$28)</x:f>
      </x:c>
      <x:c r="C15" s="21" t="n"/>
      <x:c r="D15" s="21" t="n"/>
      <x:c r="E15" s="21" t="n"/>
      <x:c r="F15" s="21" t="n"/>
      <x:c r="G15" s="21" t="n"/>
      <x:c r="H15" s="21" t="n"/>
      <x:c r="I15" s="21" t="n"/>
      <x:c r="J15" s="21" t="n"/>
      <x:c r="K15" s="21" t="n"/>
      <x:c r="L15" s="21" t="n"/>
      <x:c r="M15" s="21" t="n"/>
      <x:c r="N15" s="21" t="n"/>
      <x:c r="O15" s="21" t="n"/>
      <x:c r="P15" s="21" t="n"/>
      <x:c r="Q15" s="21" t="n"/>
      <x:c r="R15" s="21" t="n"/>
      <x:c r="S15" s="21" t="n"/>
      <x:c r="T15" s="21" t="n"/>
      <x:c r="U15" s="21" t="n"/>
      <x:c r="V15" s="21" t="n"/>
      <x:c r="W15" s="21" t="n"/>
      <x:c r="X15" s="19" t="n"/>
      <x:c r="Y15" s="24">
        <x:f>IF($B15="","",IFERROR(SUM(C15:L15)/SUM($C$5:$L$5),0))</x:f>
      </x:c>
      <x:c r="Z15" s="24">
        <x:f>IF($B15="","",IFERROR(SUM(M15:V15)/SUM($M$5:$V$5),0))</x:f>
      </x:c>
      <x:c r="AA15" s="24">
        <x:f>IF($B15="","",IFERROR(W15/$X$5,0))</x:f>
      </x:c>
      <x:c r="AB15" s="24">
        <x:f>IF($B15="","",Y15*Setup!$D$12+Z15*Setup!$D$13+AA15*Setup!$D$14)</x:f>
      </x:c>
      <x:c r="AC15" s="25">
        <x:f>IF($B15="","",ROUND(Setup!$E$7+(AB15*Setup!$F$7),0))</x:f>
      </x:c>
      <x:c r="AD15" s="25">
        <x:f>IF($B15="","",IF(AC15&gt;=Setup!$E$4,"PASS","FAIL"))</x:f>
      </x:c>
    </x:row>
    <x:row r="16">
      <x:c r="A16" s="22" t="n">
        <x:v>11</x:v>
      </x:c>
      <x:c r="B16" s="23">
        <x:f>IF(Setup!$B$29="","",Setup!$B$29)</x:f>
      </x:c>
      <x:c r="C16" s="21" t="n"/>
      <x:c r="D16" s="21" t="n"/>
      <x:c r="E16" s="21" t="n"/>
      <x:c r="F16" s="21" t="n"/>
      <x:c r="G16" s="21" t="n"/>
      <x:c r="H16" s="21" t="n"/>
      <x:c r="I16" s="21" t="n"/>
      <x:c r="J16" s="21" t="n"/>
      <x:c r="K16" s="21" t="n"/>
      <x:c r="L16" s="21" t="n"/>
      <x:c r="M16" s="21" t="n"/>
      <x:c r="N16" s="21" t="n"/>
      <x:c r="O16" s="21" t="n"/>
      <x:c r="P16" s="21" t="n"/>
      <x:c r="Q16" s="21" t="n"/>
      <x:c r="R16" s="21" t="n"/>
      <x:c r="S16" s="21" t="n"/>
      <x:c r="T16" s="21" t="n"/>
      <x:c r="U16" s="21" t="n"/>
      <x:c r="V16" s="21" t="n"/>
      <x:c r="W16" s="21" t="n"/>
      <x:c r="X16" s="19" t="n"/>
      <x:c r="Y16" s="24">
        <x:f>IF($B16="","",IFERROR(SUM(C16:L16)/SUM($C$5:$L$5),0))</x:f>
      </x:c>
      <x:c r="Z16" s="24">
        <x:f>IF($B16="","",IFERROR(SUM(M16:V16)/SUM($M$5:$V$5),0))</x:f>
      </x:c>
      <x:c r="AA16" s="24">
        <x:f>IF($B16="","",IFERROR(W16/$X$5,0))</x:f>
      </x:c>
      <x:c r="AB16" s="24">
        <x:f>IF($B16="","",Y16*Setup!$D$12+Z16*Setup!$D$13+AA16*Setup!$D$14)</x:f>
      </x:c>
      <x:c r="AC16" s="25">
        <x:f>IF($B16="","",ROUND(Setup!$E$7+(AB16*Setup!$F$7),0))</x:f>
      </x:c>
      <x:c r="AD16" s="25">
        <x:f>IF($B16="","",IF(AC16&gt;=Setup!$E$4,"PASS","FAIL"))</x:f>
      </x:c>
    </x:row>
    <x:row r="17">
      <x:c r="A17" s="22" t="n">
        <x:v>12</x:v>
      </x:c>
      <x:c r="B17" s="23">
        <x:f>IF(Setup!$B$30="","",Setup!$B$30)</x:f>
      </x:c>
      <x:c r="C17" s="21" t="n"/>
      <x:c r="D17" s="21" t="n"/>
      <x:c r="E17" s="21" t="n"/>
      <x:c r="F17" s="21" t="n"/>
      <x:c r="G17" s="21" t="n"/>
      <x:c r="H17" s="21" t="n"/>
      <x:c r="I17" s="21" t="n"/>
      <x:c r="J17" s="21" t="n"/>
      <x:c r="K17" s="21" t="n"/>
      <x:c r="L17" s="21" t="n"/>
      <x:c r="M17" s="21" t="n"/>
      <x:c r="N17" s="21" t="n"/>
      <x:c r="O17" s="21" t="n"/>
      <x:c r="P17" s="21" t="n"/>
      <x:c r="Q17" s="21" t="n"/>
      <x:c r="R17" s="21" t="n"/>
      <x:c r="S17" s="21" t="n"/>
      <x:c r="T17" s="21" t="n"/>
      <x:c r="U17" s="21" t="n"/>
      <x:c r="V17" s="21" t="n"/>
      <x:c r="W17" s="21" t="n"/>
      <x:c r="X17" s="19" t="n"/>
      <x:c r="Y17" s="24">
        <x:f>IF($B17="","",IFERROR(SUM(C17:L17)/SUM($C$5:$L$5),0))</x:f>
      </x:c>
      <x:c r="Z17" s="24">
        <x:f>IF($B17="","",IFERROR(SUM(M17:V17)/SUM($M$5:$V$5),0))</x:f>
      </x:c>
      <x:c r="AA17" s="24">
        <x:f>IF($B17="","",IFERROR(W17/$X$5,0))</x:f>
      </x:c>
      <x:c r="AB17" s="24">
        <x:f>IF($B17="","",Y17*Setup!$D$12+Z17*Setup!$D$13+AA17*Setup!$D$14)</x:f>
      </x:c>
      <x:c r="AC17" s="25">
        <x:f>IF($B17="","",ROUND(Setup!$E$7+(AB17*Setup!$F$7),0))</x:f>
      </x:c>
      <x:c r="AD17" s="25">
        <x:f>IF($B17="","",IF(AC17&gt;=Setup!$E$4,"PASS","FAIL"))</x:f>
      </x:c>
    </x:row>
    <x:row r="18">
      <x:c r="A18" s="22" t="n">
        <x:v>13</x:v>
      </x:c>
      <x:c r="B18" s="23">
        <x:f>IF(Setup!$B$31="","",Setup!$B$31)</x:f>
      </x:c>
      <x:c r="C18" s="21" t="n"/>
      <x:c r="D18" s="21" t="n"/>
      <x:c r="E18" s="21" t="n"/>
      <x:c r="F18" s="21" t="n"/>
      <x:c r="G18" s="21" t="n"/>
      <x:c r="H18" s="21" t="n"/>
      <x:c r="I18" s="21" t="n"/>
      <x:c r="J18" s="21" t="n"/>
      <x:c r="K18" s="21" t="n"/>
      <x:c r="L18" s="21" t="n"/>
      <x:c r="M18" s="21" t="n"/>
      <x:c r="N18" s="21" t="n"/>
      <x:c r="O18" s="21" t="n"/>
      <x:c r="P18" s="21" t="n"/>
      <x:c r="Q18" s="21" t="n"/>
      <x:c r="R18" s="21" t="n"/>
      <x:c r="S18" s="21" t="n"/>
      <x:c r="T18" s="21" t="n"/>
      <x:c r="U18" s="21" t="n"/>
      <x:c r="V18" s="21" t="n"/>
      <x:c r="W18" s="21" t="n"/>
      <x:c r="X18" s="19" t="n"/>
      <x:c r="Y18" s="24">
        <x:f>IF($B18="","",IFERROR(SUM(C18:L18)/SUM($C$5:$L$5),0))</x:f>
      </x:c>
      <x:c r="Z18" s="24">
        <x:f>IF($B18="","",IFERROR(SUM(M18:V18)/SUM($M$5:$V$5),0))</x:f>
      </x:c>
      <x:c r="AA18" s="24">
        <x:f>IF($B18="","",IFERROR(W18/$X$5,0))</x:f>
      </x:c>
      <x:c r="AB18" s="24">
        <x:f>IF($B18="","",Y18*Setup!$D$12+Z18*Setup!$D$13+AA18*Setup!$D$14)</x:f>
      </x:c>
      <x:c r="AC18" s="25">
        <x:f>IF($B18="","",ROUND(Setup!$E$7+(AB18*Setup!$F$7),0))</x:f>
      </x:c>
      <x:c r="AD18" s="25">
        <x:f>IF($B18="","",IF(AC18&gt;=Setup!$E$4,"PASS","FAIL"))</x:f>
      </x:c>
    </x:row>
    <x:row r="19">
      <x:c r="A19" s="22" t="n">
        <x:v>14</x:v>
      </x:c>
      <x:c r="B19" s="23">
        <x:f>IF(Setup!$B$32="","",Setup!$B$32)</x:f>
      </x:c>
      <x:c r="C19" s="21" t="n"/>
      <x:c r="D19" s="21" t="n"/>
      <x:c r="E19" s="21" t="n"/>
      <x:c r="F19" s="21" t="n"/>
      <x:c r="G19" s="21" t="n"/>
      <x:c r="H19" s="21" t="n"/>
      <x:c r="I19" s="21" t="n"/>
      <x:c r="J19" s="21" t="n"/>
      <x:c r="K19" s="21" t="n"/>
      <x:c r="L19" s="21" t="n"/>
      <x:c r="M19" s="21" t="n"/>
      <x:c r="N19" s="21" t="n"/>
      <x:c r="O19" s="21" t="n"/>
      <x:c r="P19" s="21" t="n"/>
      <x:c r="Q19" s="21" t="n"/>
      <x:c r="R19" s="21" t="n"/>
      <x:c r="S19" s="21" t="n"/>
      <x:c r="T19" s="21" t="n"/>
      <x:c r="U19" s="21" t="n"/>
      <x:c r="V19" s="21" t="n"/>
      <x:c r="W19" s="21" t="n"/>
      <x:c r="X19" s="19" t="n"/>
      <x:c r="Y19" s="24">
        <x:f>IF($B19="","",IFERROR(SUM(C19:L19)/SUM($C$5:$L$5),0))</x:f>
      </x:c>
      <x:c r="Z19" s="24">
        <x:f>IF($B19="","",IFERROR(SUM(M19:V19)/SUM($M$5:$V$5),0))</x:f>
      </x:c>
      <x:c r="AA19" s="24">
        <x:f>IF($B19="","",IFERROR(W19/$X$5,0))</x:f>
      </x:c>
      <x:c r="AB19" s="24">
        <x:f>IF($B19="","",Y19*Setup!$D$12+Z19*Setup!$D$13+AA19*Setup!$D$14)</x:f>
      </x:c>
      <x:c r="AC19" s="25">
        <x:f>IF($B19="","",ROUND(Setup!$E$7+(AB19*Setup!$F$7),0))</x:f>
      </x:c>
      <x:c r="AD19" s="25">
        <x:f>IF($B19="","",IF(AC19&gt;=Setup!$E$4,"PASS","FAIL"))</x:f>
      </x:c>
    </x:row>
    <x:row r="20">
      <x:c r="A20" s="22" t="n">
        <x:v>15</x:v>
      </x:c>
      <x:c r="B20" s="23">
        <x:f>IF(Setup!$B$33="","",Setup!$B$33)</x:f>
      </x:c>
      <x:c r="C20" s="21" t="n"/>
      <x:c r="D20" s="21" t="n"/>
      <x:c r="E20" s="21" t="n"/>
      <x:c r="F20" s="21" t="n"/>
      <x:c r="G20" s="21" t="n"/>
      <x:c r="H20" s="21" t="n"/>
      <x:c r="I20" s="21" t="n"/>
      <x:c r="J20" s="21" t="n"/>
      <x:c r="K20" s="21" t="n"/>
      <x:c r="L20" s="21" t="n"/>
      <x:c r="M20" s="21" t="n"/>
      <x:c r="N20" s="21" t="n"/>
      <x:c r="O20" s="21" t="n"/>
      <x:c r="P20" s="21" t="n"/>
      <x:c r="Q20" s="21" t="n"/>
      <x:c r="R20" s="21" t="n"/>
      <x:c r="S20" s="21" t="n"/>
      <x:c r="T20" s="21" t="n"/>
      <x:c r="U20" s="21" t="n"/>
      <x:c r="V20" s="21" t="n"/>
      <x:c r="W20" s="21" t="n"/>
      <x:c r="X20" s="19" t="n"/>
      <x:c r="Y20" s="24">
        <x:f>IF($B20="","",IFERROR(SUM(C20:L20)/SUM($C$5:$L$5),0))</x:f>
      </x:c>
      <x:c r="Z20" s="24">
        <x:f>IF($B20="","",IFERROR(SUM(M20:V20)/SUM($M$5:$V$5),0))</x:f>
      </x:c>
      <x:c r="AA20" s="24">
        <x:f>IF($B20="","",IFERROR(W20/$X$5,0))</x:f>
      </x:c>
      <x:c r="AB20" s="24">
        <x:f>IF($B20="","",Y20*Setup!$D$12+Z20*Setup!$D$13+AA20*Setup!$D$14)</x:f>
      </x:c>
      <x:c r="AC20" s="25">
        <x:f>IF($B20="","",ROUND(Setup!$E$7+(AB20*Setup!$F$7),0))</x:f>
      </x:c>
      <x:c r="AD20" s="25">
        <x:f>IF($B20="","",IF(AC20&gt;=Setup!$E$4,"PASS","FAIL"))</x:f>
      </x:c>
    </x:row>
    <x:row r="21">
      <x:c r="A21" s="22" t="n">
        <x:v>16</x:v>
      </x:c>
      <x:c r="B21" s="23">
        <x:f>IF(Setup!$B$34="","",Setup!$B$34)</x:f>
      </x:c>
      <x:c r="C21" s="21" t="n"/>
      <x:c r="D21" s="21" t="n"/>
      <x:c r="E21" s="21" t="n"/>
      <x:c r="F21" s="21" t="n"/>
      <x:c r="G21" s="21" t="n"/>
      <x:c r="H21" s="21" t="n"/>
      <x:c r="I21" s="21" t="n"/>
      <x:c r="J21" s="21" t="n"/>
      <x:c r="K21" s="21" t="n"/>
      <x:c r="L21" s="21" t="n"/>
      <x:c r="M21" s="21" t="n"/>
      <x:c r="N21" s="21" t="n"/>
      <x:c r="O21" s="21" t="n"/>
      <x:c r="P21" s="21" t="n"/>
      <x:c r="Q21" s="21" t="n"/>
      <x:c r="R21" s="21" t="n"/>
      <x:c r="S21" s="21" t="n"/>
      <x:c r="T21" s="21" t="n"/>
      <x:c r="U21" s="21" t="n"/>
      <x:c r="V21" s="21" t="n"/>
      <x:c r="W21" s="21" t="n"/>
      <x:c r="X21" s="19" t="n"/>
      <x:c r="Y21" s="24">
        <x:f>IF($B21="","",IFERROR(SUM(C21:L21)/SUM($C$5:$L$5),0))</x:f>
      </x:c>
      <x:c r="Z21" s="24">
        <x:f>IF($B21="","",IFERROR(SUM(M21:V21)/SUM($M$5:$V$5),0))</x:f>
      </x:c>
      <x:c r="AA21" s="24">
        <x:f>IF($B21="","",IFERROR(W21/$X$5,0))</x:f>
      </x:c>
      <x:c r="AB21" s="24">
        <x:f>IF($B21="","",Y21*Setup!$D$12+Z21*Setup!$D$13+AA21*Setup!$D$14)</x:f>
      </x:c>
      <x:c r="AC21" s="25">
        <x:f>IF($B21="","",ROUND(Setup!$E$7+(AB21*Setup!$F$7),0))</x:f>
      </x:c>
      <x:c r="AD21" s="25">
        <x:f>IF($B21="","",IF(AC21&gt;=Setup!$E$4,"PASS","FAIL"))</x:f>
      </x:c>
    </x:row>
    <x:row r="22">
      <x:c r="A22" s="22" t="n">
        <x:v>17</x:v>
      </x:c>
      <x:c r="B22" s="23">
        <x:f>IF(Setup!$B$35="","",Setup!$B$35)</x:f>
      </x:c>
      <x:c r="C22" s="21" t="n"/>
      <x:c r="D22" s="21" t="n"/>
      <x:c r="E22" s="21" t="n"/>
      <x:c r="F22" s="21" t="n"/>
      <x:c r="G22" s="21" t="n"/>
      <x:c r="H22" s="21" t="n"/>
      <x:c r="I22" s="21" t="n"/>
      <x:c r="J22" s="21" t="n"/>
      <x:c r="K22" s="21" t="n"/>
      <x:c r="L22" s="21" t="n"/>
      <x:c r="M22" s="21" t="n"/>
      <x:c r="N22" s="21" t="n"/>
      <x:c r="O22" s="21" t="n"/>
      <x:c r="P22" s="21" t="n"/>
      <x:c r="Q22" s="21" t="n"/>
      <x:c r="R22" s="21" t="n"/>
      <x:c r="S22" s="21" t="n"/>
      <x:c r="T22" s="21" t="n"/>
      <x:c r="U22" s="21" t="n"/>
      <x:c r="V22" s="21" t="n"/>
      <x:c r="W22" s="21" t="n"/>
      <x:c r="X22" s="19" t="n"/>
      <x:c r="Y22" s="24">
        <x:f>IF($B22="","",IFERROR(SUM(C22:L22)/SUM($C$5:$L$5),0))</x:f>
      </x:c>
      <x:c r="Z22" s="24">
        <x:f>IF($B22="","",IFERROR(SUM(M22:V22)/SUM($M$5:$V$5),0))</x:f>
      </x:c>
      <x:c r="AA22" s="24">
        <x:f>IF($B22="","",IFERROR(W22/$X$5,0))</x:f>
      </x:c>
      <x:c r="AB22" s="24">
        <x:f>IF($B22="","",Y22*Setup!$D$12+Z22*Setup!$D$13+AA22*Setup!$D$14)</x:f>
      </x:c>
      <x:c r="AC22" s="25">
        <x:f>IF($B22="","",ROUND(Setup!$E$7+(AB22*Setup!$F$7),0))</x:f>
      </x:c>
      <x:c r="AD22" s="25">
        <x:f>IF($B22="","",IF(AC22&gt;=Setup!$E$4,"PASS","FAIL"))</x:f>
      </x:c>
    </x:row>
    <x:row r="23">
      <x:c r="A23" s="22" t="n">
        <x:v>18</x:v>
      </x:c>
      <x:c r="B23" s="23">
        <x:f>IF(Setup!$B$36="","",Setup!$B$36)</x:f>
      </x:c>
      <x:c r="C23" s="21" t="n"/>
      <x:c r="D23" s="21" t="n"/>
      <x:c r="E23" s="21" t="n"/>
      <x:c r="F23" s="21" t="n"/>
      <x:c r="G23" s="21" t="n"/>
      <x:c r="H23" s="21" t="n"/>
      <x:c r="I23" s="21" t="n"/>
      <x:c r="J23" s="21" t="n"/>
      <x:c r="K23" s="21" t="n"/>
      <x:c r="L23" s="21" t="n"/>
      <x:c r="M23" s="21" t="n"/>
      <x:c r="N23" s="21" t="n"/>
      <x:c r="O23" s="21" t="n"/>
      <x:c r="P23" s="21" t="n"/>
      <x:c r="Q23" s="21" t="n"/>
      <x:c r="R23" s="21" t="n"/>
      <x:c r="S23" s="21" t="n"/>
      <x:c r="T23" s="21" t="n"/>
      <x:c r="U23" s="21" t="n"/>
      <x:c r="V23" s="21" t="n"/>
      <x:c r="W23" s="21" t="n"/>
      <x:c r="X23" s="19" t="n"/>
      <x:c r="Y23" s="24">
        <x:f>IF($B23="","",IFERROR(SUM(C23:L23)/SUM($C$5:$L$5),0))</x:f>
      </x:c>
      <x:c r="Z23" s="24">
        <x:f>IF($B23="","",IFERROR(SUM(M23:V23)/SUM($M$5:$V$5),0))</x:f>
      </x:c>
      <x:c r="AA23" s="24">
        <x:f>IF($B23="","",IFERROR(W23/$X$5,0))</x:f>
      </x:c>
      <x:c r="AB23" s="24">
        <x:f>IF($B23="","",Y23*Setup!$D$12+Z23*Setup!$D$13+AA23*Setup!$D$14)</x:f>
      </x:c>
      <x:c r="AC23" s="25">
        <x:f>IF($B23="","",ROUND(Setup!$E$7+(AB23*Setup!$F$7),0))</x:f>
      </x:c>
      <x:c r="AD23" s="25">
        <x:f>IF($B23="","",IF(AC23&gt;=Setup!$E$4,"PASS","FAIL"))</x:f>
      </x:c>
    </x:row>
    <x:row r="24">
      <x:c r="A24" s="22" t="n">
        <x:v>19</x:v>
      </x:c>
      <x:c r="B24" s="23">
        <x:f>IF(Setup!$B$37="","",Setup!$B$37)</x:f>
      </x:c>
      <x:c r="C24" s="21" t="n"/>
      <x:c r="D24" s="21" t="n"/>
      <x:c r="E24" s="21" t="n"/>
      <x:c r="F24" s="21" t="n"/>
      <x:c r="G24" s="21" t="n"/>
      <x:c r="H24" s="21" t="n"/>
      <x:c r="I24" s="21" t="n"/>
      <x:c r="J24" s="21" t="n"/>
      <x:c r="K24" s="21" t="n"/>
      <x:c r="L24" s="21" t="n"/>
      <x:c r="M24" s="21" t="n"/>
      <x:c r="N24" s="21" t="n"/>
      <x:c r="O24" s="21" t="n"/>
      <x:c r="P24" s="21" t="n"/>
      <x:c r="Q24" s="21" t="n"/>
      <x:c r="R24" s="21" t="n"/>
      <x:c r="S24" s="21" t="n"/>
      <x:c r="T24" s="21" t="n"/>
      <x:c r="U24" s="21" t="n"/>
      <x:c r="V24" s="21" t="n"/>
      <x:c r="W24" s="21" t="n"/>
      <x:c r="X24" s="19" t="n"/>
      <x:c r="Y24" s="24">
        <x:f>IF($B24="","",IFERROR(SUM(C24:L24)/SUM($C$5:$L$5),0))</x:f>
      </x:c>
      <x:c r="Z24" s="24">
        <x:f>IF($B24="","",IFERROR(SUM(M24:V24)/SUM($M$5:$V$5),0))</x:f>
      </x:c>
      <x:c r="AA24" s="24">
        <x:f>IF($B24="","",IFERROR(W24/$X$5,0))</x:f>
      </x:c>
      <x:c r="AB24" s="24">
        <x:f>IF($B24="","",Y24*Setup!$D$12+Z24*Setup!$D$13+AA24*Setup!$D$14)</x:f>
      </x:c>
      <x:c r="AC24" s="25">
        <x:f>IF($B24="","",ROUND(Setup!$E$7+(AB24*Setup!$F$7),0))</x:f>
      </x:c>
      <x:c r="AD24" s="25">
        <x:f>IF($B24="","",IF(AC24&gt;=Setup!$E$4,"PASS","FAIL"))</x:f>
      </x:c>
    </x:row>
    <x:row r="25">
      <x:c r="A25" s="22" t="n">
        <x:v>20</x:v>
      </x:c>
      <x:c r="B25" s="23">
        <x:f>IF(Setup!$B$38="","",Setup!$B$38)</x:f>
      </x:c>
      <x:c r="C25" s="21" t="n"/>
      <x:c r="D25" s="21" t="n"/>
      <x:c r="E25" s="21" t="n"/>
      <x:c r="F25" s="21" t="n"/>
      <x:c r="G25" s="21" t="n"/>
      <x:c r="H25" s="21" t="n"/>
      <x:c r="I25" s="21" t="n"/>
      <x:c r="J25" s="21" t="n"/>
      <x:c r="K25" s="21" t="n"/>
      <x:c r="L25" s="21" t="n"/>
      <x:c r="M25" s="21" t="n"/>
      <x:c r="N25" s="21" t="n"/>
      <x:c r="O25" s="21" t="n"/>
      <x:c r="P25" s="21" t="n"/>
      <x:c r="Q25" s="21" t="n"/>
      <x:c r="R25" s="21" t="n"/>
      <x:c r="S25" s="21" t="n"/>
      <x:c r="T25" s="21" t="n"/>
      <x:c r="U25" s="21" t="n"/>
      <x:c r="V25" s="21" t="n"/>
      <x:c r="W25" s="21" t="n"/>
      <x:c r="X25" s="19" t="n"/>
      <x:c r="Y25" s="24">
        <x:f>IF($B25="","",IFERROR(SUM(C25:L25)/SUM($C$5:$L$5),0))</x:f>
      </x:c>
      <x:c r="Z25" s="24">
        <x:f>IF($B25="","",IFERROR(SUM(M25:V25)/SUM($M$5:$V$5),0))</x:f>
      </x:c>
      <x:c r="AA25" s="24">
        <x:f>IF($B25="","",IFERROR(W25/$X$5,0))</x:f>
      </x:c>
      <x:c r="AB25" s="24">
        <x:f>IF($B25="","",Y25*Setup!$D$12+Z25*Setup!$D$13+AA25*Setup!$D$14)</x:f>
      </x:c>
      <x:c r="AC25" s="25">
        <x:f>IF($B25="","",ROUND(Setup!$E$7+(AB25*Setup!$F$7),0))</x:f>
      </x:c>
      <x:c r="AD25" s="25">
        <x:f>IF($B25="","",IF(AC25&gt;=Setup!$E$4,"PASS","FAIL"))</x:f>
      </x:c>
    </x:row>
    <x:row r="26">
      <x:c r="A26" s="22" t="n">
        <x:v>21</x:v>
      </x:c>
      <x:c r="B26" s="23">
        <x:f>IF(Setup!$B$39="","",Setup!$B$39)</x:f>
      </x:c>
      <x:c r="C26" s="21" t="n"/>
      <x:c r="D26" s="21" t="n"/>
      <x:c r="E26" s="21" t="n"/>
      <x:c r="F26" s="21" t="n"/>
      <x:c r="G26" s="21" t="n"/>
      <x:c r="H26" s="21" t="n"/>
      <x:c r="I26" s="21" t="n"/>
      <x:c r="J26" s="21" t="n"/>
      <x:c r="K26" s="21" t="n"/>
      <x:c r="L26" s="21" t="n"/>
      <x:c r="M26" s="21" t="n"/>
      <x:c r="N26" s="21" t="n"/>
      <x:c r="O26" s="21" t="n"/>
      <x:c r="P26" s="21" t="n"/>
      <x:c r="Q26" s="21" t="n"/>
      <x:c r="R26" s="21" t="n"/>
      <x:c r="S26" s="21" t="n"/>
      <x:c r="T26" s="21" t="n"/>
      <x:c r="U26" s="21" t="n"/>
      <x:c r="V26" s="21" t="n"/>
      <x:c r="W26" s="21" t="n"/>
      <x:c r="X26" s="19" t="n"/>
      <x:c r="Y26" s="24">
        <x:f>IF($B26="","",IFERROR(SUM(C26:L26)/SUM($C$5:$L$5),0))</x:f>
      </x:c>
      <x:c r="Z26" s="24">
        <x:f>IF($B26="","",IFERROR(SUM(M26:V26)/SUM($M$5:$V$5),0))</x:f>
      </x:c>
      <x:c r="AA26" s="24">
        <x:f>IF($B26="","",IFERROR(W26/$X$5,0))</x:f>
      </x:c>
      <x:c r="AB26" s="24">
        <x:f>IF($B26="","",Y26*Setup!$D$12+Z26*Setup!$D$13+AA26*Setup!$D$14)</x:f>
      </x:c>
      <x:c r="AC26" s="25">
        <x:f>IF($B26="","",ROUND(Setup!$E$7+(AB26*Setup!$F$7),0))</x:f>
      </x:c>
      <x:c r="AD26" s="25">
        <x:f>IF($B26="","",IF(AC26&gt;=Setup!$E$4,"PASS","FAIL"))</x:f>
      </x:c>
    </x:row>
    <x:row r="27">
      <x:c r="A27" s="22" t="n">
        <x:v>22</x:v>
      </x:c>
      <x:c r="B27" s="23">
        <x:f>IF(Setup!$B$40="","",Setup!$B$40)</x:f>
      </x:c>
      <x:c r="C27" s="21" t="n"/>
      <x:c r="D27" s="21" t="n"/>
      <x:c r="E27" s="21" t="n"/>
      <x:c r="F27" s="21" t="n"/>
      <x:c r="G27" s="21" t="n"/>
      <x:c r="H27" s="21" t="n"/>
      <x:c r="I27" s="21" t="n"/>
      <x:c r="J27" s="21" t="n"/>
      <x:c r="K27" s="21" t="n"/>
      <x:c r="L27" s="21" t="n"/>
      <x:c r="M27" s="21" t="n"/>
      <x:c r="N27" s="21" t="n"/>
      <x:c r="O27" s="21" t="n"/>
      <x:c r="P27" s="21" t="n"/>
      <x:c r="Q27" s="21" t="n"/>
      <x:c r="R27" s="21" t="n"/>
      <x:c r="S27" s="21" t="n"/>
      <x:c r="T27" s="21" t="n"/>
      <x:c r="U27" s="21" t="n"/>
      <x:c r="V27" s="21" t="n"/>
      <x:c r="W27" s="21" t="n"/>
      <x:c r="X27" s="19" t="n"/>
      <x:c r="Y27" s="24">
        <x:f>IF($B27="","",IFERROR(SUM(C27:L27)/SUM($C$5:$L$5),0))</x:f>
      </x:c>
      <x:c r="Z27" s="24">
        <x:f>IF($B27="","",IFERROR(SUM(M27:V27)/SUM($M$5:$V$5),0))</x:f>
      </x:c>
      <x:c r="AA27" s="24">
        <x:f>IF($B27="","",IFERROR(W27/$X$5,0))</x:f>
      </x:c>
      <x:c r="AB27" s="24">
        <x:f>IF($B27="","",Y27*Setup!$D$12+Z27*Setup!$D$13+AA27*Setup!$D$14)</x:f>
      </x:c>
      <x:c r="AC27" s="25">
        <x:f>IF($B27="","",ROUND(Setup!$E$7+(AB27*Setup!$F$7),0))</x:f>
      </x:c>
      <x:c r="AD27" s="25">
        <x:f>IF($B27="","",IF(AC27&gt;=Setup!$E$4,"PASS","FAIL"))</x:f>
      </x:c>
    </x:row>
    <x:row r="28">
      <x:c r="A28" s="22" t="n">
        <x:v>23</x:v>
      </x:c>
      <x:c r="B28" s="23">
        <x:f>IF(Setup!$B$41="","",Setup!$B$41)</x:f>
      </x:c>
      <x:c r="C28" s="21" t="n"/>
      <x:c r="D28" s="21" t="n"/>
      <x:c r="E28" s="21" t="n"/>
      <x:c r="F28" s="21" t="n"/>
      <x:c r="G28" s="21" t="n"/>
      <x:c r="H28" s="21" t="n"/>
      <x:c r="I28" s="21" t="n"/>
      <x:c r="J28" s="21" t="n"/>
      <x:c r="K28" s="21" t="n"/>
      <x:c r="L28" s="21" t="n"/>
      <x:c r="M28" s="21" t="n"/>
      <x:c r="N28" s="21" t="n"/>
      <x:c r="O28" s="21" t="n"/>
      <x:c r="P28" s="21" t="n"/>
      <x:c r="Q28" s="21" t="n"/>
      <x:c r="R28" s="21" t="n"/>
      <x:c r="S28" s="21" t="n"/>
      <x:c r="T28" s="21" t="n"/>
      <x:c r="U28" s="21" t="n"/>
      <x:c r="V28" s="21" t="n"/>
      <x:c r="W28" s="21" t="n"/>
      <x:c r="X28" s="19" t="n"/>
      <x:c r="Y28" s="24">
        <x:f>IF($B28="","",IFERROR(SUM(C28:L28)/SUM($C$5:$L$5),0))</x:f>
      </x:c>
      <x:c r="Z28" s="24">
        <x:f>IF($B28="","",IFERROR(SUM(M28:V28)/SUM($M$5:$V$5),0))</x:f>
      </x:c>
      <x:c r="AA28" s="24">
        <x:f>IF($B28="","",IFERROR(W28/$X$5,0))</x:f>
      </x:c>
      <x:c r="AB28" s="24">
        <x:f>IF($B28="","",Y28*Setup!$D$12+Z28*Setup!$D$13+AA28*Setup!$D$14)</x:f>
      </x:c>
      <x:c r="AC28" s="25">
        <x:f>IF($B28="","",ROUND(Setup!$E$7+(AB28*Setup!$F$7),0))</x:f>
      </x:c>
      <x:c r="AD28" s="25">
        <x:f>IF($B28="","",IF(AC28&gt;=Setup!$E$4,"PASS","FAIL"))</x:f>
      </x:c>
    </x:row>
    <x:row r="29">
      <x:c r="A29" s="22" t="n">
        <x:v>24</x:v>
      </x:c>
      <x:c r="B29" s="23">
        <x:f>IF(Setup!$B$42="","",Setup!$B$42)</x:f>
      </x:c>
      <x:c r="C29" s="21" t="n"/>
      <x:c r="D29" s="21" t="n"/>
      <x:c r="E29" s="21" t="n"/>
      <x:c r="F29" s="21" t="n"/>
      <x:c r="G29" s="21" t="n"/>
      <x:c r="H29" s="21" t="n"/>
      <x:c r="I29" s="21" t="n"/>
      <x:c r="J29" s="21" t="n"/>
      <x:c r="K29" s="21" t="n"/>
      <x:c r="L29" s="21" t="n"/>
      <x:c r="M29" s="21" t="n"/>
      <x:c r="N29" s="21" t="n"/>
      <x:c r="O29" s="21" t="n"/>
      <x:c r="P29" s="21" t="n"/>
      <x:c r="Q29" s="21" t="n"/>
      <x:c r="R29" s="21" t="n"/>
      <x:c r="S29" s="21" t="n"/>
      <x:c r="T29" s="21" t="n"/>
      <x:c r="U29" s="21" t="n"/>
      <x:c r="V29" s="21" t="n"/>
      <x:c r="W29" s="21" t="n"/>
      <x:c r="X29" s="19" t="n"/>
      <x:c r="Y29" s="24">
        <x:f>IF($B29="","",IFERROR(SUM(C29:L29)/SUM($C$5:$L$5),0))</x:f>
      </x:c>
      <x:c r="Z29" s="24">
        <x:f>IF($B29="","",IFERROR(SUM(M29:V29)/SUM($M$5:$V$5),0))</x:f>
      </x:c>
      <x:c r="AA29" s="24">
        <x:f>IF($B29="","",IFERROR(W29/$X$5,0))</x:f>
      </x:c>
      <x:c r="AB29" s="24">
        <x:f>IF($B29="","",Y29*Setup!$D$12+Z29*Setup!$D$13+AA29*Setup!$D$14)</x:f>
      </x:c>
      <x:c r="AC29" s="25">
        <x:f>IF($B29="","",ROUND(Setup!$E$7+(AB29*Setup!$F$7),0))</x:f>
      </x:c>
      <x:c r="AD29" s="25">
        <x:f>IF($B29="","",IF(AC29&gt;=Setup!$E$4,"PASS","FAIL"))</x:f>
      </x:c>
    </x:row>
    <x:row r="30">
      <x:c r="A30" s="22" t="n">
        <x:v>25</x:v>
      </x:c>
      <x:c r="B30" s="23">
        <x:f>IF(Setup!$B$43="","",Setup!$B$43)</x:f>
      </x:c>
      <x:c r="C30" s="21" t="n"/>
      <x:c r="D30" s="21" t="n"/>
      <x:c r="E30" s="21" t="n"/>
      <x:c r="F30" s="21" t="n"/>
      <x:c r="G30" s="21" t="n"/>
      <x:c r="H30" s="21" t="n"/>
      <x:c r="I30" s="21" t="n"/>
      <x:c r="J30" s="21" t="n"/>
      <x:c r="K30" s="21" t="n"/>
      <x:c r="L30" s="21" t="n"/>
      <x:c r="M30" s="21" t="n"/>
      <x:c r="N30" s="21" t="n"/>
      <x:c r="O30" s="21" t="n"/>
      <x:c r="P30" s="21" t="n"/>
      <x:c r="Q30" s="21" t="n"/>
      <x:c r="R30" s="21" t="n"/>
      <x:c r="S30" s="21" t="n"/>
      <x:c r="T30" s="21" t="n"/>
      <x:c r="U30" s="21" t="n"/>
      <x:c r="V30" s="21" t="n"/>
      <x:c r="W30" s="21" t="n"/>
      <x:c r="X30" s="19" t="n"/>
      <x:c r="Y30" s="24">
        <x:f>IF($B30="","",IFERROR(SUM(C30:L30)/SUM($C$5:$L$5),0))</x:f>
      </x:c>
      <x:c r="Z30" s="24">
        <x:f>IF($B30="","",IFERROR(SUM(M30:V30)/SUM($M$5:$V$5),0))</x:f>
      </x:c>
      <x:c r="AA30" s="24">
        <x:f>IF($B30="","",IFERROR(W30/$X$5,0))</x:f>
      </x:c>
      <x:c r="AB30" s="24">
        <x:f>IF($B30="","",Y30*Setup!$D$12+Z30*Setup!$D$13+AA30*Setup!$D$14)</x:f>
      </x:c>
      <x:c r="AC30" s="25">
        <x:f>IF($B30="","",ROUND(Setup!$E$7+(AB30*Setup!$F$7),0))</x:f>
      </x:c>
      <x:c r="AD30" s="25">
        <x:f>IF($B30="","",IF(AC30&gt;=Setup!$E$4,"PASS","FAIL"))</x:f>
      </x:c>
    </x:row>
    <x:row r="31">
      <x:c r="A31" s="22" t="n">
        <x:v>26</x:v>
      </x:c>
      <x:c r="B31" s="23">
        <x:f>IF(Setup!$B$44="","",Setup!$B$44)</x:f>
      </x:c>
      <x:c r="C31" s="21" t="n"/>
      <x:c r="D31" s="21" t="n"/>
      <x:c r="E31" s="21" t="n"/>
      <x:c r="F31" s="21" t="n"/>
      <x:c r="G31" s="21" t="n"/>
      <x:c r="H31" s="21" t="n"/>
      <x:c r="I31" s="21" t="n"/>
      <x:c r="J31" s="21" t="n"/>
      <x:c r="K31" s="21" t="n"/>
      <x:c r="L31" s="21" t="n"/>
      <x:c r="M31" s="21" t="n"/>
      <x:c r="N31" s="21" t="n"/>
      <x:c r="O31" s="21" t="n"/>
      <x:c r="P31" s="21" t="n"/>
      <x:c r="Q31" s="21" t="n"/>
      <x:c r="R31" s="21" t="n"/>
      <x:c r="S31" s="21" t="n"/>
      <x:c r="T31" s="21" t="n"/>
      <x:c r="U31" s="21" t="n"/>
      <x:c r="V31" s="21" t="n"/>
      <x:c r="W31" s="21" t="n"/>
      <x:c r="X31" s="19" t="n"/>
      <x:c r="Y31" s="24">
        <x:f>IF($B31="","",IFERROR(SUM(C31:L31)/SUM($C$5:$L$5),0))</x:f>
      </x:c>
      <x:c r="Z31" s="24">
        <x:f>IF($B31="","",IFERROR(SUM(M31:V31)/SUM($M$5:$V$5),0))</x:f>
      </x:c>
      <x:c r="AA31" s="24">
        <x:f>IF($B31="","",IFERROR(W31/$X$5,0))</x:f>
      </x:c>
      <x:c r="AB31" s="24">
        <x:f>IF($B31="","",Y31*Setup!$D$12+Z31*Setup!$D$13+AA31*Setup!$D$14)</x:f>
      </x:c>
      <x:c r="AC31" s="25">
        <x:f>IF($B31="","",ROUND(Setup!$E$7+(AB31*Setup!$F$7),0))</x:f>
      </x:c>
      <x:c r="AD31" s="25">
        <x:f>IF($B31="","",IF(AC31&gt;=Setup!$E$4,"PASS","FAIL"))</x:f>
      </x:c>
    </x:row>
    <x:row r="32">
      <x:c r="A32" s="22" t="n">
        <x:v>27</x:v>
      </x:c>
      <x:c r="B32" s="23">
        <x:f>IF(Setup!$B$45="","",Setup!$B$45)</x:f>
      </x:c>
      <x:c r="C32" s="21" t="n"/>
      <x:c r="D32" s="21" t="n"/>
      <x:c r="E32" s="21" t="n"/>
      <x:c r="F32" s="21" t="n"/>
      <x:c r="G32" s="21" t="n"/>
      <x:c r="H32" s="21" t="n"/>
      <x:c r="I32" s="21" t="n"/>
      <x:c r="J32" s="21" t="n"/>
      <x:c r="K32" s="21" t="n"/>
      <x:c r="L32" s="21" t="n"/>
      <x:c r="M32" s="21" t="n"/>
      <x:c r="N32" s="21" t="n"/>
      <x:c r="O32" s="21" t="n"/>
      <x:c r="P32" s="21" t="n"/>
      <x:c r="Q32" s="21" t="n"/>
      <x:c r="R32" s="21" t="n"/>
      <x:c r="S32" s="21" t="n"/>
      <x:c r="T32" s="21" t="n"/>
      <x:c r="U32" s="21" t="n"/>
      <x:c r="V32" s="21" t="n"/>
      <x:c r="W32" s="21" t="n"/>
      <x:c r="X32" s="19" t="n"/>
      <x:c r="Y32" s="24">
        <x:f>IF($B32="","",IFERROR(SUM(C32:L32)/SUM($C$5:$L$5),0))</x:f>
      </x:c>
      <x:c r="Z32" s="24">
        <x:f>IF($B32="","",IFERROR(SUM(M32:V32)/SUM($M$5:$V$5),0))</x:f>
      </x:c>
      <x:c r="AA32" s="24">
        <x:f>IF($B32="","",IFERROR(W32/$X$5,0))</x:f>
      </x:c>
      <x:c r="AB32" s="24">
        <x:f>IF($B32="","",Y32*Setup!$D$12+Z32*Setup!$D$13+AA32*Setup!$D$14)</x:f>
      </x:c>
      <x:c r="AC32" s="25">
        <x:f>IF($B32="","",ROUND(Setup!$E$7+(AB32*Setup!$F$7),0))</x:f>
      </x:c>
      <x:c r="AD32" s="25">
        <x:f>IF($B32="","",IF(AC32&gt;=Setup!$E$4,"PASS","FAIL"))</x:f>
      </x:c>
    </x:row>
    <x:row r="33">
      <x:c r="A33" s="22" t="n">
        <x:v>28</x:v>
      </x:c>
      <x:c r="B33" s="23">
        <x:f>IF(Setup!$B$46="","",Setup!$B$46)</x:f>
      </x:c>
      <x:c r="C33" s="21" t="n"/>
      <x:c r="D33" s="21" t="n"/>
      <x:c r="E33" s="21" t="n"/>
      <x:c r="F33" s="21" t="n"/>
      <x:c r="G33" s="21" t="n"/>
      <x:c r="H33" s="21" t="n"/>
      <x:c r="I33" s="21" t="n"/>
      <x:c r="J33" s="21" t="n"/>
      <x:c r="K33" s="21" t="n"/>
      <x:c r="L33" s="21" t="n"/>
      <x:c r="M33" s="21" t="n"/>
      <x:c r="N33" s="21" t="n"/>
      <x:c r="O33" s="21" t="n"/>
      <x:c r="P33" s="21" t="n"/>
      <x:c r="Q33" s="21" t="n"/>
      <x:c r="R33" s="21" t="n"/>
      <x:c r="S33" s="21" t="n"/>
      <x:c r="T33" s="21" t="n"/>
      <x:c r="U33" s="21" t="n"/>
      <x:c r="V33" s="21" t="n"/>
      <x:c r="W33" s="21" t="n"/>
      <x:c r="X33" s="19" t="n"/>
      <x:c r="Y33" s="24">
        <x:f>IF($B33="","",IFERROR(SUM(C33:L33)/SUM($C$5:$L$5),0))</x:f>
      </x:c>
      <x:c r="Z33" s="24">
        <x:f>IF($B33="","",IFERROR(SUM(M33:V33)/SUM($M$5:$V$5),0))</x:f>
      </x:c>
      <x:c r="AA33" s="24">
        <x:f>IF($B33="","",IFERROR(W33/$X$5,0))</x:f>
      </x:c>
      <x:c r="AB33" s="24">
        <x:f>IF($B33="","",Y33*Setup!$D$12+Z33*Setup!$D$13+AA33*Setup!$D$14)</x:f>
      </x:c>
      <x:c r="AC33" s="25">
        <x:f>IF($B33="","",ROUND(Setup!$E$7+(AB33*Setup!$F$7),0))</x:f>
      </x:c>
      <x:c r="AD33" s="25">
        <x:f>IF($B33="","",IF(AC33&gt;=Setup!$E$4,"PASS","FAIL"))</x:f>
      </x:c>
    </x:row>
    <x:row r="34">
      <x:c r="A34" s="22" t="n">
        <x:v>29</x:v>
      </x:c>
      <x:c r="B34" s="23">
        <x:f>IF(Setup!$B$47="","",Setup!$B$47)</x:f>
      </x:c>
      <x:c r="C34" s="21" t="n"/>
      <x:c r="D34" s="21" t="n"/>
      <x:c r="E34" s="21" t="n"/>
      <x:c r="F34" s="21" t="n"/>
      <x:c r="G34" s="21" t="n"/>
      <x:c r="H34" s="21" t="n"/>
      <x:c r="I34" s="21" t="n"/>
      <x:c r="J34" s="21" t="n"/>
      <x:c r="K34" s="21" t="n"/>
      <x:c r="L34" s="21" t="n"/>
      <x:c r="M34" s="21" t="n"/>
      <x:c r="N34" s="21" t="n"/>
      <x:c r="O34" s="21" t="n"/>
      <x:c r="P34" s="21" t="n"/>
      <x:c r="Q34" s="21" t="n"/>
      <x:c r="R34" s="21" t="n"/>
      <x:c r="S34" s="21" t="n"/>
      <x:c r="T34" s="21" t="n"/>
      <x:c r="U34" s="21" t="n"/>
      <x:c r="V34" s="21" t="n"/>
      <x:c r="W34" s="21" t="n"/>
      <x:c r="X34" s="19" t="n"/>
      <x:c r="Y34" s="24">
        <x:f>IF($B34="","",IFERROR(SUM(C34:L34)/SUM($C$5:$L$5),0))</x:f>
      </x:c>
      <x:c r="Z34" s="24">
        <x:f>IF($B34="","",IFERROR(SUM(M34:V34)/SUM($M$5:$V$5),0))</x:f>
      </x:c>
      <x:c r="AA34" s="24">
        <x:f>IF($B34="","",IFERROR(W34/$X$5,0))</x:f>
      </x:c>
      <x:c r="AB34" s="24">
        <x:f>IF($B34="","",Y34*Setup!$D$12+Z34*Setup!$D$13+AA34*Setup!$D$14)</x:f>
      </x:c>
      <x:c r="AC34" s="25">
        <x:f>IF($B34="","",ROUND(Setup!$E$7+(AB34*Setup!$F$7),0))</x:f>
      </x:c>
      <x:c r="AD34" s="25">
        <x:f>IF($B34="","",IF(AC34&gt;=Setup!$E$4,"PASS","FAIL"))</x:f>
      </x:c>
    </x:row>
    <x:row r="35">
      <x:c r="A35" s="22" t="n">
        <x:v>30</x:v>
      </x:c>
      <x:c r="B35" s="23">
        <x:f>IF(Setup!$B$48="","",Setup!$B$48)</x:f>
      </x:c>
      <x:c r="C35" s="21" t="n"/>
      <x:c r="D35" s="21" t="n"/>
      <x:c r="E35" s="21" t="n"/>
      <x:c r="F35" s="21" t="n"/>
      <x:c r="G35" s="21" t="n"/>
      <x:c r="H35" s="21" t="n"/>
      <x:c r="I35" s="21" t="n"/>
      <x:c r="J35" s="21" t="n"/>
      <x:c r="K35" s="21" t="n"/>
      <x:c r="L35" s="21" t="n"/>
      <x:c r="M35" s="21" t="n"/>
      <x:c r="N35" s="21" t="n"/>
      <x:c r="O35" s="21" t="n"/>
      <x:c r="P35" s="21" t="n"/>
      <x:c r="Q35" s="21" t="n"/>
      <x:c r="R35" s="21" t="n"/>
      <x:c r="S35" s="21" t="n"/>
      <x:c r="T35" s="21" t="n"/>
      <x:c r="U35" s="21" t="n"/>
      <x:c r="V35" s="21" t="n"/>
      <x:c r="W35" s="21" t="n"/>
      <x:c r="X35" s="19" t="n"/>
      <x:c r="Y35" s="24">
        <x:f>IF($B35="","",IFERROR(SUM(C35:L35)/SUM($C$5:$L$5),0))</x:f>
      </x:c>
      <x:c r="Z35" s="24">
        <x:f>IF($B35="","",IFERROR(SUM(M35:V35)/SUM($M$5:$V$5),0))</x:f>
      </x:c>
      <x:c r="AA35" s="24">
        <x:f>IF($B35="","",IFERROR(W35/$X$5,0))</x:f>
      </x:c>
      <x:c r="AB35" s="24">
        <x:f>IF($B35="","",Y35*Setup!$D$12+Z35*Setup!$D$13+AA35*Setup!$D$14)</x:f>
      </x:c>
      <x:c r="AC35" s="25">
        <x:f>IF($B35="","",ROUND(Setup!$E$7+(AB35*Setup!$F$7),0))</x:f>
      </x:c>
      <x:c r="AD35" s="25">
        <x:f>IF($B35="","",IF(AC35&gt;=Setup!$E$4,"PASS","FAIL"))</x:f>
      </x:c>
    </x:row>
    <x:row r="36">
      <x:c r="A36" s="22" t="n">
        <x:v>31</x:v>
      </x:c>
      <x:c r="B36" s="23">
        <x:f>IF(Setup!$B$49="","",Setup!$B$49)</x:f>
      </x:c>
      <x:c r="C36" s="21" t="n"/>
      <x:c r="D36" s="21" t="n"/>
      <x:c r="E36" s="21" t="n"/>
      <x:c r="F36" s="21" t="n"/>
      <x:c r="G36" s="21" t="n"/>
      <x:c r="H36" s="21" t="n"/>
      <x:c r="I36" s="21" t="n"/>
      <x:c r="J36" s="21" t="n"/>
      <x:c r="K36" s="21" t="n"/>
      <x:c r="L36" s="21" t="n"/>
      <x:c r="M36" s="21" t="n"/>
      <x:c r="N36" s="21" t="n"/>
      <x:c r="O36" s="21" t="n"/>
      <x:c r="P36" s="21" t="n"/>
      <x:c r="Q36" s="21" t="n"/>
      <x:c r="R36" s="21" t="n"/>
      <x:c r="S36" s="21" t="n"/>
      <x:c r="T36" s="21" t="n"/>
      <x:c r="U36" s="21" t="n"/>
      <x:c r="V36" s="21" t="n"/>
      <x:c r="W36" s="21" t="n"/>
      <x:c r="X36" s="19" t="n"/>
      <x:c r="Y36" s="24">
        <x:f>IF($B36="","",IFERROR(SUM(C36:L36)/SUM($C$5:$L$5),0))</x:f>
      </x:c>
      <x:c r="Z36" s="24">
        <x:f>IF($B36="","",IFERROR(SUM(M36:V36)/SUM($M$5:$V$5),0))</x:f>
      </x:c>
      <x:c r="AA36" s="24">
        <x:f>IF($B36="","",IFERROR(W36/$X$5,0))</x:f>
      </x:c>
      <x:c r="AB36" s="24">
        <x:f>IF($B36="","",Y36*Setup!$D$12+Z36*Setup!$D$13+AA36*Setup!$D$14)</x:f>
      </x:c>
      <x:c r="AC36" s="25">
        <x:f>IF($B36="","",ROUND(Setup!$E$7+(AB36*Setup!$F$7),0))</x:f>
      </x:c>
      <x:c r="AD36" s="25">
        <x:f>IF($B36="","",IF(AC36&gt;=Setup!$E$4,"PASS","FAIL"))</x:f>
      </x:c>
    </x:row>
    <x:row r="37">
      <x:c r="A37" s="22" t="n">
        <x:v>32</x:v>
      </x:c>
      <x:c r="B37" s="23">
        <x:f>IF(Setup!$B$50="","",Setup!$B$50)</x:f>
      </x:c>
      <x:c r="C37" s="21" t="n"/>
      <x:c r="D37" s="21" t="n"/>
      <x:c r="E37" s="21" t="n"/>
      <x:c r="F37" s="21" t="n"/>
      <x:c r="G37" s="21" t="n"/>
      <x:c r="H37" s="21" t="n"/>
      <x:c r="I37" s="21" t="n"/>
      <x:c r="J37" s="21" t="n"/>
      <x:c r="K37" s="21" t="n"/>
      <x:c r="L37" s="21" t="n"/>
      <x:c r="M37" s="21" t="n"/>
      <x:c r="N37" s="21" t="n"/>
      <x:c r="O37" s="21" t="n"/>
      <x:c r="P37" s="21" t="n"/>
      <x:c r="Q37" s="21" t="n"/>
      <x:c r="R37" s="21" t="n"/>
      <x:c r="S37" s="21" t="n"/>
      <x:c r="T37" s="21" t="n"/>
      <x:c r="U37" s="21" t="n"/>
      <x:c r="V37" s="21" t="n"/>
      <x:c r="W37" s="21" t="n"/>
      <x:c r="X37" s="19" t="n"/>
      <x:c r="Y37" s="24">
        <x:f>IF($B37="","",IFERROR(SUM(C37:L37)/SUM($C$5:$L$5),0))</x:f>
      </x:c>
      <x:c r="Z37" s="24">
        <x:f>IF($B37="","",IFERROR(SUM(M37:V37)/SUM($M$5:$V$5),0))</x:f>
      </x:c>
      <x:c r="AA37" s="24">
        <x:f>IF($B37="","",IFERROR(W37/$X$5,0))</x:f>
      </x:c>
      <x:c r="AB37" s="24">
        <x:f>IF($B37="","",Y37*Setup!$D$12+Z37*Setup!$D$13+AA37*Setup!$D$14)</x:f>
      </x:c>
      <x:c r="AC37" s="25">
        <x:f>IF($B37="","",ROUND(Setup!$E$7+(AB37*Setup!$F$7),0))</x:f>
      </x:c>
      <x:c r="AD37" s="25">
        <x:f>IF($B37="","",IF(AC37&gt;=Setup!$E$4,"PASS","FAIL"))</x:f>
      </x:c>
    </x:row>
    <x:row r="38">
      <x:c r="A38" s="22" t="n">
        <x:v>33</x:v>
      </x:c>
      <x:c r="B38" s="23">
        <x:f>IF(Setup!$B$51="","",Setup!$B$51)</x:f>
      </x:c>
      <x:c r="C38" s="21" t="n"/>
      <x:c r="D38" s="21" t="n"/>
      <x:c r="E38" s="21" t="n"/>
      <x:c r="F38" s="21" t="n"/>
      <x:c r="G38" s="21" t="n"/>
      <x:c r="H38" s="21" t="n"/>
      <x:c r="I38" s="21" t="n"/>
      <x:c r="J38" s="21" t="n"/>
      <x:c r="K38" s="21" t="n"/>
      <x:c r="L38" s="21" t="n"/>
      <x:c r="M38" s="21" t="n"/>
      <x:c r="N38" s="21" t="n"/>
      <x:c r="O38" s="21" t="n"/>
      <x:c r="P38" s="21" t="n"/>
      <x:c r="Q38" s="21" t="n"/>
      <x:c r="R38" s="21" t="n"/>
      <x:c r="S38" s="21" t="n"/>
      <x:c r="T38" s="21" t="n"/>
      <x:c r="U38" s="21" t="n"/>
      <x:c r="V38" s="21" t="n"/>
      <x:c r="W38" s="21" t="n"/>
      <x:c r="X38" s="19" t="n"/>
      <x:c r="Y38" s="24">
        <x:f>IF($B38="","",IFERROR(SUM(C38:L38)/SUM($C$5:$L$5),0))</x:f>
      </x:c>
      <x:c r="Z38" s="24">
        <x:f>IF($B38="","",IFERROR(SUM(M38:V38)/SUM($M$5:$V$5),0))</x:f>
      </x:c>
      <x:c r="AA38" s="24">
        <x:f>IF($B38="","",IFERROR(W38/$X$5,0))</x:f>
      </x:c>
      <x:c r="AB38" s="24">
        <x:f>IF($B38="","",Y38*Setup!$D$12+Z38*Setup!$D$13+AA38*Setup!$D$14)</x:f>
      </x:c>
      <x:c r="AC38" s="25">
        <x:f>IF($B38="","",ROUND(Setup!$E$7+(AB38*Setup!$F$7),0))</x:f>
      </x:c>
      <x:c r="AD38" s="25">
        <x:f>IF($B38="","",IF(AC38&gt;=Setup!$E$4,"PASS","FAIL"))</x:f>
      </x:c>
    </x:row>
    <x:row r="39">
      <x:c r="A39" s="22" t="n">
        <x:v>34</x:v>
      </x:c>
      <x:c r="B39" s="23">
        <x:f>IF(Setup!$B$52="","",Setup!$B$52)</x:f>
      </x:c>
      <x:c r="C39" s="21" t="n"/>
      <x:c r="D39" s="21" t="n"/>
      <x:c r="E39" s="21" t="n"/>
      <x:c r="F39" s="21" t="n"/>
      <x:c r="G39" s="21" t="n"/>
      <x:c r="H39" s="21" t="n"/>
      <x:c r="I39" s="21" t="n"/>
      <x:c r="J39" s="21" t="n"/>
      <x:c r="K39" s="21" t="n"/>
      <x:c r="L39" s="21" t="n"/>
      <x:c r="M39" s="21" t="n"/>
      <x:c r="N39" s="21" t="n"/>
      <x:c r="O39" s="21" t="n"/>
      <x:c r="P39" s="21" t="n"/>
      <x:c r="Q39" s="21" t="n"/>
      <x:c r="R39" s="21" t="n"/>
      <x:c r="S39" s="21" t="n"/>
      <x:c r="T39" s="21" t="n"/>
      <x:c r="U39" s="21" t="n"/>
      <x:c r="V39" s="21" t="n"/>
      <x:c r="W39" s="21" t="n"/>
      <x:c r="X39" s="19" t="n"/>
      <x:c r="Y39" s="24">
        <x:f>IF($B39="","",IFERROR(SUM(C39:L39)/SUM($C$5:$L$5),0))</x:f>
      </x:c>
      <x:c r="Z39" s="24">
        <x:f>IF($B39="","",IFERROR(SUM(M39:V39)/SUM($M$5:$V$5),0))</x:f>
      </x:c>
      <x:c r="AA39" s="24">
        <x:f>IF($B39="","",IFERROR(W39/$X$5,0))</x:f>
      </x:c>
      <x:c r="AB39" s="24">
        <x:f>IF($B39="","",Y39*Setup!$D$12+Z39*Setup!$D$13+AA39*Setup!$D$14)</x:f>
      </x:c>
      <x:c r="AC39" s="25">
        <x:f>IF($B39="","",ROUND(Setup!$E$7+(AB39*Setup!$F$7),0))</x:f>
      </x:c>
      <x:c r="AD39" s="25">
        <x:f>IF($B39="","",IF(AC39&gt;=Setup!$E$4,"PASS","FAIL"))</x:f>
      </x:c>
    </x:row>
    <x:row r="40">
      <x:c r="A40" s="22" t="n">
        <x:v>35</x:v>
      </x:c>
      <x:c r="B40" s="23">
        <x:f>IF(Setup!$B$53="","",Setup!$B$53)</x:f>
      </x:c>
      <x:c r="C40" s="21" t="n"/>
      <x:c r="D40" s="21" t="n"/>
      <x:c r="E40" s="21" t="n"/>
      <x:c r="F40" s="21" t="n"/>
      <x:c r="G40" s="21" t="n"/>
      <x:c r="H40" s="21" t="n"/>
      <x:c r="I40" s="21" t="n"/>
      <x:c r="J40" s="21" t="n"/>
      <x:c r="K40" s="21" t="n"/>
      <x:c r="L40" s="21" t="n"/>
      <x:c r="M40" s="21" t="n"/>
      <x:c r="N40" s="21" t="n"/>
      <x:c r="O40" s="21" t="n"/>
      <x:c r="P40" s="21" t="n"/>
      <x:c r="Q40" s="21" t="n"/>
      <x:c r="R40" s="21" t="n"/>
      <x:c r="S40" s="21" t="n"/>
      <x:c r="T40" s="21" t="n"/>
      <x:c r="U40" s="21" t="n"/>
      <x:c r="V40" s="21" t="n"/>
      <x:c r="W40" s="21" t="n"/>
      <x:c r="X40" s="19" t="n"/>
      <x:c r="Y40" s="24">
        <x:f>IF($B40="","",IFERROR(SUM(C40:L40)/SUM($C$5:$L$5),0))</x:f>
      </x:c>
      <x:c r="Z40" s="24">
        <x:f>IF($B40="","",IFERROR(SUM(M40:V40)/SUM($M$5:$V$5),0))</x:f>
      </x:c>
      <x:c r="AA40" s="24">
        <x:f>IF($B40="","",IFERROR(W40/$X$5,0))</x:f>
      </x:c>
      <x:c r="AB40" s="24">
        <x:f>IF($B40="","",Y40*Setup!$D$12+Z40*Setup!$D$13+AA40*Setup!$D$14)</x:f>
      </x:c>
      <x:c r="AC40" s="25">
        <x:f>IF($B40="","",ROUND(Setup!$E$7+(AB40*Setup!$F$7),0))</x:f>
      </x:c>
      <x:c r="AD40" s="25">
        <x:f>IF($B40="","",IF(AC40&gt;=Setup!$E$4,"PASS","FAIL"))</x:f>
      </x:c>
    </x:row>
    <x:row r="41">
      <x:c r="A41" s="22" t="n">
        <x:v>36</x:v>
      </x:c>
      <x:c r="B41" s="23">
        <x:f>IF(Setup!$B$54="","",Setup!$B$54)</x:f>
      </x:c>
      <x:c r="C41" s="21" t="n"/>
      <x:c r="D41" s="21" t="n"/>
      <x:c r="E41" s="21" t="n"/>
      <x:c r="F41" s="21" t="n"/>
      <x:c r="G41" s="21" t="n"/>
      <x:c r="H41" s="21" t="n"/>
      <x:c r="I41" s="21" t="n"/>
      <x:c r="J41" s="21" t="n"/>
      <x:c r="K41" s="21" t="n"/>
      <x:c r="L41" s="21" t="n"/>
      <x:c r="M41" s="21" t="n"/>
      <x:c r="N41" s="21" t="n"/>
      <x:c r="O41" s="21" t="n"/>
      <x:c r="P41" s="21" t="n"/>
      <x:c r="Q41" s="21" t="n"/>
      <x:c r="R41" s="21" t="n"/>
      <x:c r="S41" s="21" t="n"/>
      <x:c r="T41" s="21" t="n"/>
      <x:c r="U41" s="21" t="n"/>
      <x:c r="V41" s="21" t="n"/>
      <x:c r="W41" s="21" t="n"/>
      <x:c r="X41" s="19" t="n"/>
      <x:c r="Y41" s="24">
        <x:f>IF($B41="","",IFERROR(SUM(C41:L41)/SUM($C$5:$L$5),0))</x:f>
      </x:c>
      <x:c r="Z41" s="24">
        <x:f>IF($B41="","",IFERROR(SUM(M41:V41)/SUM($M$5:$V$5),0))</x:f>
      </x:c>
      <x:c r="AA41" s="24">
        <x:f>IF($B41="","",IFERROR(W41/$X$5,0))</x:f>
      </x:c>
      <x:c r="AB41" s="24">
        <x:f>IF($B41="","",Y41*Setup!$D$12+Z41*Setup!$D$13+AA41*Setup!$D$14)</x:f>
      </x:c>
      <x:c r="AC41" s="25">
        <x:f>IF($B41="","",ROUND(Setup!$E$7+(AB41*Setup!$F$7),0))</x:f>
      </x:c>
      <x:c r="AD41" s="25">
        <x:f>IF($B41="","",IF(AC41&gt;=Setup!$E$4,"PASS","FAIL"))</x:f>
      </x:c>
    </x:row>
    <x:row r="42">
      <x:c r="A42" s="22" t="n">
        <x:v>37</x:v>
      </x:c>
      <x:c r="B42" s="23">
        <x:f>IF(Setup!$B$55="","",Setup!$B$55)</x:f>
      </x:c>
      <x:c r="C42" s="21" t="n"/>
      <x:c r="D42" s="21" t="n"/>
      <x:c r="E42" s="21" t="n"/>
      <x:c r="F42" s="21" t="n"/>
      <x:c r="G42" s="21" t="n"/>
      <x:c r="H42" s="21" t="n"/>
      <x:c r="I42" s="21" t="n"/>
      <x:c r="J42" s="21" t="n"/>
      <x:c r="K42" s="21" t="n"/>
      <x:c r="L42" s="21" t="n"/>
      <x:c r="M42" s="21" t="n"/>
      <x:c r="N42" s="21" t="n"/>
      <x:c r="O42" s="21" t="n"/>
      <x:c r="P42" s="21" t="n"/>
      <x:c r="Q42" s="21" t="n"/>
      <x:c r="R42" s="21" t="n"/>
      <x:c r="S42" s="21" t="n"/>
      <x:c r="T42" s="21" t="n"/>
      <x:c r="U42" s="21" t="n"/>
      <x:c r="V42" s="21" t="n"/>
      <x:c r="W42" s="21" t="n"/>
      <x:c r="X42" s="19" t="n"/>
      <x:c r="Y42" s="24">
        <x:f>IF($B42="","",IFERROR(SUM(C42:L42)/SUM($C$5:$L$5),0))</x:f>
      </x:c>
      <x:c r="Z42" s="24">
        <x:f>IF($B42="","",IFERROR(SUM(M42:V42)/SUM($M$5:$V$5),0))</x:f>
      </x:c>
      <x:c r="AA42" s="24">
        <x:f>IF($B42="","",IFERROR(W42/$X$5,0))</x:f>
      </x:c>
      <x:c r="AB42" s="24">
        <x:f>IF($B42="","",Y42*Setup!$D$12+Z42*Setup!$D$13+AA42*Setup!$D$14)</x:f>
      </x:c>
      <x:c r="AC42" s="25">
        <x:f>IF($B42="","",ROUND(Setup!$E$7+(AB42*Setup!$F$7),0))</x:f>
      </x:c>
      <x:c r="AD42" s="25">
        <x:f>IF($B42="","",IF(AC42&gt;=Setup!$E$4,"PASS","FAIL"))</x:f>
      </x:c>
    </x:row>
    <x:row r="43">
      <x:c r="A43" s="22" t="n">
        <x:v>38</x:v>
      </x:c>
      <x:c r="B43" s="23">
        <x:f>IF(Setup!$B$56="","",Setup!$B$56)</x:f>
      </x:c>
      <x:c r="C43" s="21" t="n"/>
      <x:c r="D43" s="21" t="n"/>
      <x:c r="E43" s="21" t="n"/>
      <x:c r="F43" s="21" t="n"/>
      <x:c r="G43" s="21" t="n"/>
      <x:c r="H43" s="21" t="n"/>
      <x:c r="I43" s="21" t="n"/>
      <x:c r="J43" s="21" t="n"/>
      <x:c r="K43" s="21" t="n"/>
      <x:c r="L43" s="21" t="n"/>
      <x:c r="M43" s="21" t="n"/>
      <x:c r="N43" s="21" t="n"/>
      <x:c r="O43" s="21" t="n"/>
      <x:c r="P43" s="21" t="n"/>
      <x:c r="Q43" s="21" t="n"/>
      <x:c r="R43" s="21" t="n"/>
      <x:c r="S43" s="21" t="n"/>
      <x:c r="T43" s="21" t="n"/>
      <x:c r="U43" s="21" t="n"/>
      <x:c r="V43" s="21" t="n"/>
      <x:c r="W43" s="21" t="n"/>
      <x:c r="X43" s="19" t="n"/>
      <x:c r="Y43" s="24">
        <x:f>IF($B43="","",IFERROR(SUM(C43:L43)/SUM($C$5:$L$5),0))</x:f>
      </x:c>
      <x:c r="Z43" s="24">
        <x:f>IF($B43="","",IFERROR(SUM(M43:V43)/SUM($M$5:$V$5),0))</x:f>
      </x:c>
      <x:c r="AA43" s="24">
        <x:f>IF($B43="","",IFERROR(W43/$X$5,0))</x:f>
      </x:c>
      <x:c r="AB43" s="24">
        <x:f>IF($B43="","",Y43*Setup!$D$12+Z43*Setup!$D$13+AA43*Setup!$D$14)</x:f>
      </x:c>
      <x:c r="AC43" s="25">
        <x:f>IF($B43="","",ROUND(Setup!$E$7+(AB43*Setup!$F$7),0))</x:f>
      </x:c>
      <x:c r="AD43" s="25">
        <x:f>IF($B43="","",IF(AC43&gt;=Setup!$E$4,"PASS","FAIL"))</x:f>
      </x:c>
    </x:row>
    <x:row r="44">
      <x:c r="A44" s="22" t="n">
        <x:v>39</x:v>
      </x:c>
      <x:c r="B44" s="23">
        <x:f>IF(Setup!$B$57="","",Setup!$B$57)</x:f>
      </x:c>
      <x:c r="C44" s="21" t="n"/>
      <x:c r="D44" s="21" t="n"/>
      <x:c r="E44" s="21" t="n"/>
      <x:c r="F44" s="21" t="n"/>
      <x:c r="G44" s="21" t="n"/>
      <x:c r="H44" s="21" t="n"/>
      <x:c r="I44" s="21" t="n"/>
      <x:c r="J44" s="21" t="n"/>
      <x:c r="K44" s="21" t="n"/>
      <x:c r="L44" s="21" t="n"/>
      <x:c r="M44" s="21" t="n"/>
      <x:c r="N44" s="21" t="n"/>
      <x:c r="O44" s="21" t="n"/>
      <x:c r="P44" s="21" t="n"/>
      <x:c r="Q44" s="21" t="n"/>
      <x:c r="R44" s="21" t="n"/>
      <x:c r="S44" s="21" t="n"/>
      <x:c r="T44" s="21" t="n"/>
      <x:c r="U44" s="21" t="n"/>
      <x:c r="V44" s="21" t="n"/>
      <x:c r="W44" s="21" t="n"/>
      <x:c r="X44" s="19" t="n"/>
      <x:c r="Y44" s="24">
        <x:f>IF($B44="","",IFERROR(SUM(C44:L44)/SUM($C$5:$L$5),0))</x:f>
      </x:c>
      <x:c r="Z44" s="24">
        <x:f>IF($B44="","",IFERROR(SUM(M44:V44)/SUM($M$5:$V$5),0))</x:f>
      </x:c>
      <x:c r="AA44" s="24">
        <x:f>IF($B44="","",IFERROR(W44/$X$5,0))</x:f>
      </x:c>
      <x:c r="AB44" s="24">
        <x:f>IF($B44="","",Y44*Setup!$D$12+Z44*Setup!$D$13+AA44*Setup!$D$14)</x:f>
      </x:c>
      <x:c r="AC44" s="25">
        <x:f>IF($B44="","",ROUND(Setup!$E$7+(AB44*Setup!$F$7),0))</x:f>
      </x:c>
      <x:c r="AD44" s="25">
        <x:f>IF($B44="","",IF(AC44&gt;=Setup!$E$4,"PASS","FAIL"))</x:f>
      </x:c>
    </x:row>
    <x:row r="45">
      <x:c r="A45" s="22" t="n">
        <x:v>40</x:v>
      </x:c>
      <x:c r="B45" s="23">
        <x:f>IF(Setup!$B$58="","",Setup!$B$58)</x:f>
      </x:c>
      <x:c r="C45" s="21" t="n"/>
      <x:c r="D45" s="21" t="n"/>
      <x:c r="E45" s="21" t="n"/>
      <x:c r="F45" s="21" t="n"/>
      <x:c r="G45" s="21" t="n"/>
      <x:c r="H45" s="21" t="n"/>
      <x:c r="I45" s="21" t="n"/>
      <x:c r="J45" s="21" t="n"/>
      <x:c r="K45" s="21" t="n"/>
      <x:c r="L45" s="21" t="n"/>
      <x:c r="M45" s="21" t="n"/>
      <x:c r="N45" s="21" t="n"/>
      <x:c r="O45" s="21" t="n"/>
      <x:c r="P45" s="21" t="n"/>
      <x:c r="Q45" s="21" t="n"/>
      <x:c r="R45" s="21" t="n"/>
      <x:c r="S45" s="21" t="n"/>
      <x:c r="T45" s="21" t="n"/>
      <x:c r="U45" s="21" t="n"/>
      <x:c r="V45" s="21" t="n"/>
      <x:c r="W45" s="21" t="n"/>
      <x:c r="X45" s="19" t="n"/>
      <x:c r="Y45" s="24">
        <x:f>IF($B45="","",IFERROR(SUM(C45:L45)/SUM($C$5:$L$5),0))</x:f>
      </x:c>
      <x:c r="Z45" s="24">
        <x:f>IF($B45="","",IFERROR(SUM(M45:V45)/SUM($M$5:$V$5),0))</x:f>
      </x:c>
      <x:c r="AA45" s="24">
        <x:f>IF($B45="","",IFERROR(W45/$X$5,0))</x:f>
      </x:c>
      <x:c r="AB45" s="24">
        <x:f>IF($B45="","",Y45*Setup!$D$12+Z45*Setup!$D$13+AA45*Setup!$D$14)</x:f>
      </x:c>
      <x:c r="AC45" s="25">
        <x:f>IF($B45="","",ROUND(Setup!$E$7+(AB45*Setup!$F$7),0))</x:f>
      </x:c>
      <x:c r="AD45" s="25">
        <x:f>IF($B45="","",IF(AC45&gt;=Setup!$E$4,"PASS","FAIL"))</x:f>
      </x:c>
    </x:row>
    <x:row r="46">
      <x:c r="A46" s="22" t="n">
        <x:v>41</x:v>
      </x:c>
      <x:c r="B46" s="23">
        <x:f>IF(Setup!$B$59="","",Setup!$B$59)</x:f>
      </x:c>
      <x:c r="C46" s="21" t="n"/>
      <x:c r="D46" s="21" t="n"/>
      <x:c r="E46" s="21" t="n"/>
      <x:c r="F46" s="21" t="n"/>
      <x:c r="G46" s="21" t="n"/>
      <x:c r="H46" s="21" t="n"/>
      <x:c r="I46" s="21" t="n"/>
      <x:c r="J46" s="21" t="n"/>
      <x:c r="K46" s="21" t="n"/>
      <x:c r="L46" s="21" t="n"/>
      <x:c r="M46" s="21" t="n"/>
      <x:c r="N46" s="21" t="n"/>
      <x:c r="O46" s="21" t="n"/>
      <x:c r="P46" s="21" t="n"/>
      <x:c r="Q46" s="21" t="n"/>
      <x:c r="R46" s="21" t="n"/>
      <x:c r="S46" s="21" t="n"/>
      <x:c r="T46" s="21" t="n"/>
      <x:c r="U46" s="21" t="n"/>
      <x:c r="V46" s="21" t="n"/>
      <x:c r="W46" s="21" t="n"/>
      <x:c r="X46" s="19" t="n"/>
      <x:c r="Y46" s="24">
        <x:f>IF($B46="","",IFERROR(SUM(C46:L46)/SUM($C$5:$L$5),0))</x:f>
      </x:c>
      <x:c r="Z46" s="24">
        <x:f>IF($B46="","",IFERROR(SUM(M46:V46)/SUM($M$5:$V$5),0))</x:f>
      </x:c>
      <x:c r="AA46" s="24">
        <x:f>IF($B46="","",IFERROR(W46/$X$5,0))</x:f>
      </x:c>
      <x:c r="AB46" s="24">
        <x:f>IF($B46="","",Y46*Setup!$D$12+Z46*Setup!$D$13+AA46*Setup!$D$14)</x:f>
      </x:c>
      <x:c r="AC46" s="25">
        <x:f>IF($B46="","",ROUND(Setup!$E$7+(AB46*Setup!$F$7),0))</x:f>
      </x:c>
      <x:c r="AD46" s="25">
        <x:f>IF($B46="","",IF(AC46&gt;=Setup!$E$4,"PASS","FAIL"))</x:f>
      </x:c>
    </x:row>
    <x:row r="47">
      <x:c r="A47" s="22" t="n">
        <x:v>42</x:v>
      </x:c>
      <x:c r="B47" s="23">
        <x:f>IF(Setup!$B$60="","",Setup!$B$60)</x:f>
      </x:c>
      <x:c r="C47" s="21" t="n"/>
      <x:c r="D47" s="21" t="n"/>
      <x:c r="E47" s="21" t="n"/>
      <x:c r="F47" s="21" t="n"/>
      <x:c r="G47" s="21" t="n"/>
      <x:c r="H47" s="21" t="n"/>
      <x:c r="I47" s="21" t="n"/>
      <x:c r="J47" s="21" t="n"/>
      <x:c r="K47" s="21" t="n"/>
      <x:c r="L47" s="21" t="n"/>
      <x:c r="M47" s="21" t="n"/>
      <x:c r="N47" s="21" t="n"/>
      <x:c r="O47" s="21" t="n"/>
      <x:c r="P47" s="21" t="n"/>
      <x:c r="Q47" s="21" t="n"/>
      <x:c r="R47" s="21" t="n"/>
      <x:c r="S47" s="21" t="n"/>
      <x:c r="T47" s="21" t="n"/>
      <x:c r="U47" s="21" t="n"/>
      <x:c r="V47" s="21" t="n"/>
      <x:c r="W47" s="21" t="n"/>
      <x:c r="X47" s="19" t="n"/>
      <x:c r="Y47" s="24">
        <x:f>IF($B47="","",IFERROR(SUM(C47:L47)/SUM($C$5:$L$5),0))</x:f>
      </x:c>
      <x:c r="Z47" s="24">
        <x:f>IF($B47="","",IFERROR(SUM(M47:V47)/SUM($M$5:$V$5),0))</x:f>
      </x:c>
      <x:c r="AA47" s="24">
        <x:f>IF($B47="","",IFERROR(W47/$X$5,0))</x:f>
      </x:c>
      <x:c r="AB47" s="24">
        <x:f>IF($B47="","",Y47*Setup!$D$12+Z47*Setup!$D$13+AA47*Setup!$D$14)</x:f>
      </x:c>
      <x:c r="AC47" s="25">
        <x:f>IF($B47="","",ROUND(Setup!$E$7+(AB47*Setup!$F$7),0))</x:f>
      </x:c>
      <x:c r="AD47" s="25">
        <x:f>IF($B47="","",IF(AC47&gt;=Setup!$E$4,"PASS","FAIL"))</x:f>
      </x:c>
    </x:row>
    <x:row r="48">
      <x:c r="A48" s="22" t="n">
        <x:v>43</x:v>
      </x:c>
      <x:c r="B48" s="23">
        <x:f>IF(Setup!$B$61="","",Setup!$B$61)</x:f>
      </x:c>
      <x:c r="C48" s="21" t="n"/>
      <x:c r="D48" s="21" t="n"/>
      <x:c r="E48" s="21" t="n"/>
      <x:c r="F48" s="21" t="n"/>
      <x:c r="G48" s="21" t="n"/>
      <x:c r="H48" s="21" t="n"/>
      <x:c r="I48" s="21" t="n"/>
      <x:c r="J48" s="21" t="n"/>
      <x:c r="K48" s="21" t="n"/>
      <x:c r="L48" s="21" t="n"/>
      <x:c r="M48" s="21" t="n"/>
      <x:c r="N48" s="21" t="n"/>
      <x:c r="O48" s="21" t="n"/>
      <x:c r="P48" s="21" t="n"/>
      <x:c r="Q48" s="21" t="n"/>
      <x:c r="R48" s="21" t="n"/>
      <x:c r="S48" s="21" t="n"/>
      <x:c r="T48" s="21" t="n"/>
      <x:c r="U48" s="21" t="n"/>
      <x:c r="V48" s="21" t="n"/>
      <x:c r="W48" s="21" t="n"/>
      <x:c r="X48" s="19" t="n"/>
      <x:c r="Y48" s="24">
        <x:f>IF($B48="","",IFERROR(SUM(C48:L48)/SUM($C$5:$L$5),0))</x:f>
      </x:c>
      <x:c r="Z48" s="24">
        <x:f>IF($B48="","",IFERROR(SUM(M48:V48)/SUM($M$5:$V$5),0))</x:f>
      </x:c>
      <x:c r="AA48" s="24">
        <x:f>IF($B48="","",IFERROR(W48/$X$5,0))</x:f>
      </x:c>
      <x:c r="AB48" s="24">
        <x:f>IF($B48="","",Y48*Setup!$D$12+Z48*Setup!$D$13+AA48*Setup!$D$14)</x:f>
      </x:c>
      <x:c r="AC48" s="25">
        <x:f>IF($B48="","",ROUND(Setup!$E$7+(AB48*Setup!$F$7),0))</x:f>
      </x:c>
      <x:c r="AD48" s="25">
        <x:f>IF($B48="","",IF(AC48&gt;=Setup!$E$4,"PASS","FAIL"))</x:f>
      </x:c>
    </x:row>
    <x:row r="49">
      <x:c r="A49" s="22" t="n">
        <x:v>44</x:v>
      </x:c>
      <x:c r="B49" s="23">
        <x:f>IF(Setup!$B$62="","",Setup!$B$62)</x:f>
      </x:c>
      <x:c r="C49" s="21" t="n"/>
      <x:c r="D49" s="21" t="n"/>
      <x:c r="E49" s="21" t="n"/>
      <x:c r="F49" s="21" t="n"/>
      <x:c r="G49" s="21" t="n"/>
      <x:c r="H49" s="21" t="n"/>
      <x:c r="I49" s="21" t="n"/>
      <x:c r="J49" s="21" t="n"/>
      <x:c r="K49" s="21" t="n"/>
      <x:c r="L49" s="21" t="n"/>
      <x:c r="M49" s="21" t="n"/>
      <x:c r="N49" s="21" t="n"/>
      <x:c r="O49" s="21" t="n"/>
      <x:c r="P49" s="21" t="n"/>
      <x:c r="Q49" s="21" t="n"/>
      <x:c r="R49" s="21" t="n"/>
      <x:c r="S49" s="21" t="n"/>
      <x:c r="T49" s="21" t="n"/>
      <x:c r="U49" s="21" t="n"/>
      <x:c r="V49" s="21" t="n"/>
      <x:c r="W49" s="21" t="n"/>
      <x:c r="X49" s="19" t="n"/>
      <x:c r="Y49" s="24">
        <x:f>IF($B49="","",IFERROR(SUM(C49:L49)/SUM($C$5:$L$5),0))</x:f>
      </x:c>
      <x:c r="Z49" s="24">
        <x:f>IF($B49="","",IFERROR(SUM(M49:V49)/SUM($M$5:$V$5),0))</x:f>
      </x:c>
      <x:c r="AA49" s="24">
        <x:f>IF($B49="","",IFERROR(W49/$X$5,0))</x:f>
      </x:c>
      <x:c r="AB49" s="24">
        <x:f>IF($B49="","",Y49*Setup!$D$12+Z49*Setup!$D$13+AA49*Setup!$D$14)</x:f>
      </x:c>
      <x:c r="AC49" s="25">
        <x:f>IF($B49="","",ROUND(Setup!$E$7+(AB49*Setup!$F$7),0))</x:f>
      </x:c>
      <x:c r="AD49" s="25">
        <x:f>IF($B49="","",IF(AC49&gt;=Setup!$E$4,"PASS","FAIL"))</x:f>
      </x:c>
    </x:row>
    <x:row r="50">
      <x:c r="A50" s="22" t="n">
        <x:v>45</x:v>
      </x:c>
      <x:c r="B50" s="23">
        <x:f>IF(Setup!$B$63="","",Setup!$B$63)</x:f>
      </x:c>
      <x:c r="C50" s="21" t="n"/>
      <x:c r="D50" s="21" t="n"/>
      <x:c r="E50" s="21" t="n"/>
      <x:c r="F50" s="21" t="n"/>
      <x:c r="G50" s="21" t="n"/>
      <x:c r="H50" s="21" t="n"/>
      <x:c r="I50" s="21" t="n"/>
      <x:c r="J50" s="21" t="n"/>
      <x:c r="K50" s="21" t="n"/>
      <x:c r="L50" s="21" t="n"/>
      <x:c r="M50" s="21" t="n"/>
      <x:c r="N50" s="21" t="n"/>
      <x:c r="O50" s="21" t="n"/>
      <x:c r="P50" s="21" t="n"/>
      <x:c r="Q50" s="21" t="n"/>
      <x:c r="R50" s="21" t="n"/>
      <x:c r="S50" s="21" t="n"/>
      <x:c r="T50" s="21" t="n"/>
      <x:c r="U50" s="21" t="n"/>
      <x:c r="V50" s="21" t="n"/>
      <x:c r="W50" s="21" t="n"/>
      <x:c r="X50" s="19" t="n"/>
      <x:c r="Y50" s="24">
        <x:f>IF($B50="","",IFERROR(SUM(C50:L50)/SUM($C$5:$L$5),0))</x:f>
      </x:c>
      <x:c r="Z50" s="24">
        <x:f>IF($B50="","",IFERROR(SUM(M50:V50)/SUM($M$5:$V$5),0))</x:f>
      </x:c>
      <x:c r="AA50" s="24">
        <x:f>IF($B50="","",IFERROR(W50/$X$5,0))</x:f>
      </x:c>
      <x:c r="AB50" s="24">
        <x:f>IF($B50="","",Y50*Setup!$D$12+Z50*Setup!$D$13+AA50*Setup!$D$14)</x:f>
      </x:c>
      <x:c r="AC50" s="25">
        <x:f>IF($B50="","",ROUND(Setup!$E$7+(AB50*Setup!$F$7),0))</x:f>
      </x:c>
      <x:c r="AD50" s="25">
        <x:f>IF($B50="","",IF(AC50&gt;=Setup!$E$4,"PASS","FAIL"))</x:f>
      </x:c>
    </x:row>
    <x:row r="51">
      <x:c r="A51" s="22" t="n">
        <x:v>46</x:v>
      </x:c>
      <x:c r="B51" s="23">
        <x:f>IF(Setup!$B$64="","",Setup!$B$64)</x:f>
      </x:c>
      <x:c r="C51" s="21" t="n"/>
      <x:c r="D51" s="21" t="n"/>
      <x:c r="E51" s="21" t="n"/>
      <x:c r="F51" s="21" t="n"/>
      <x:c r="G51" s="21" t="n"/>
      <x:c r="H51" s="21" t="n"/>
      <x:c r="I51" s="21" t="n"/>
      <x:c r="J51" s="21" t="n"/>
      <x:c r="K51" s="21" t="n"/>
      <x:c r="L51" s="21" t="n"/>
      <x:c r="M51" s="21" t="n"/>
      <x:c r="N51" s="21" t="n"/>
      <x:c r="O51" s="21" t="n"/>
      <x:c r="P51" s="21" t="n"/>
      <x:c r="Q51" s="21" t="n"/>
      <x:c r="R51" s="21" t="n"/>
      <x:c r="S51" s="21" t="n"/>
      <x:c r="T51" s="21" t="n"/>
      <x:c r="U51" s="21" t="n"/>
      <x:c r="V51" s="21" t="n"/>
      <x:c r="W51" s="21" t="n"/>
      <x:c r="X51" s="19" t="n"/>
      <x:c r="Y51" s="24">
        <x:f>IF($B51="","",IFERROR(SUM(C51:L51)/SUM($C$5:$L$5),0))</x:f>
      </x:c>
      <x:c r="Z51" s="24">
        <x:f>IF($B51="","",IFERROR(SUM(M51:V51)/SUM($M$5:$V$5),0))</x:f>
      </x:c>
      <x:c r="AA51" s="24">
        <x:f>IF($B51="","",IFERROR(W51/$X$5,0))</x:f>
      </x:c>
      <x:c r="AB51" s="24">
        <x:f>IF($B51="","",Y51*Setup!$D$12+Z51*Setup!$D$13+AA51*Setup!$D$14)</x:f>
      </x:c>
      <x:c r="AC51" s="25">
        <x:f>IF($B51="","",ROUND(Setup!$E$7+(AB51*Setup!$F$7),0))</x:f>
      </x:c>
      <x:c r="AD51" s="25">
        <x:f>IF($B51="","",IF(AC51&gt;=Setup!$E$4,"PASS","FAIL"))</x:f>
      </x:c>
    </x:row>
    <x:row r="52">
      <x:c r="A52" s="22" t="n">
        <x:v>47</x:v>
      </x:c>
      <x:c r="B52" s="23">
        <x:f>IF(Setup!$B$65="","",Setup!$B$65)</x:f>
      </x:c>
      <x:c r="C52" s="21" t="n"/>
      <x:c r="D52" s="21" t="n"/>
      <x:c r="E52" s="21" t="n"/>
      <x:c r="F52" s="21" t="n"/>
      <x:c r="G52" s="21" t="n"/>
      <x:c r="H52" s="21" t="n"/>
      <x:c r="I52" s="21" t="n"/>
      <x:c r="J52" s="21" t="n"/>
      <x:c r="K52" s="21" t="n"/>
      <x:c r="L52" s="21" t="n"/>
      <x:c r="M52" s="21" t="n"/>
      <x:c r="N52" s="21" t="n"/>
      <x:c r="O52" s="21" t="n"/>
      <x:c r="P52" s="21" t="n"/>
      <x:c r="Q52" s="21" t="n"/>
      <x:c r="R52" s="21" t="n"/>
      <x:c r="S52" s="21" t="n"/>
      <x:c r="T52" s="21" t="n"/>
      <x:c r="U52" s="21" t="n"/>
      <x:c r="V52" s="21" t="n"/>
      <x:c r="W52" s="21" t="n"/>
      <x:c r="X52" s="19" t="n"/>
      <x:c r="Y52" s="24">
        <x:f>IF($B52="","",IFERROR(SUM(C52:L52)/SUM($C$5:$L$5),0))</x:f>
      </x:c>
      <x:c r="Z52" s="24">
        <x:f>IF($B52="","",IFERROR(SUM(M52:V52)/SUM($M$5:$V$5),0))</x:f>
      </x:c>
      <x:c r="AA52" s="24">
        <x:f>IF($B52="","",IFERROR(W52/$X$5,0))</x:f>
      </x:c>
      <x:c r="AB52" s="24">
        <x:f>IF($B52="","",Y52*Setup!$D$12+Z52*Setup!$D$13+AA52*Setup!$D$14)</x:f>
      </x:c>
      <x:c r="AC52" s="25">
        <x:f>IF($B52="","",ROUND(Setup!$E$7+(AB52*Setup!$F$7),0))</x:f>
      </x:c>
      <x:c r="AD52" s="25">
        <x:f>IF($B52="","",IF(AC52&gt;=Setup!$E$4,"PASS","FAIL"))</x:f>
      </x:c>
    </x:row>
    <x:row r="53">
      <x:c r="A53" s="22" t="n">
        <x:v>48</x:v>
      </x:c>
      <x:c r="B53" s="23">
        <x:f>IF(Setup!$B$66="","",Setup!$B$66)</x:f>
      </x:c>
      <x:c r="C53" s="21" t="n"/>
      <x:c r="D53" s="21" t="n"/>
      <x:c r="E53" s="21" t="n"/>
      <x:c r="F53" s="21" t="n"/>
      <x:c r="G53" s="21" t="n"/>
      <x:c r="H53" s="21" t="n"/>
      <x:c r="I53" s="21" t="n"/>
      <x:c r="J53" s="21" t="n"/>
      <x:c r="K53" s="21" t="n"/>
      <x:c r="L53" s="21" t="n"/>
      <x:c r="M53" s="21" t="n"/>
      <x:c r="N53" s="21" t="n"/>
      <x:c r="O53" s="21" t="n"/>
      <x:c r="P53" s="21" t="n"/>
      <x:c r="Q53" s="21" t="n"/>
      <x:c r="R53" s="21" t="n"/>
      <x:c r="S53" s="21" t="n"/>
      <x:c r="T53" s="21" t="n"/>
      <x:c r="U53" s="21" t="n"/>
      <x:c r="V53" s="21" t="n"/>
      <x:c r="W53" s="21" t="n"/>
      <x:c r="X53" s="19" t="n"/>
      <x:c r="Y53" s="24">
        <x:f>IF($B53="","",IFERROR(SUM(C53:L53)/SUM($C$5:$L$5),0))</x:f>
      </x:c>
      <x:c r="Z53" s="24">
        <x:f>IF($B53="","",IFERROR(SUM(M53:V53)/SUM($M$5:$V$5),0))</x:f>
      </x:c>
      <x:c r="AA53" s="24">
        <x:f>IF($B53="","",IFERROR(W53/$X$5,0))</x:f>
      </x:c>
      <x:c r="AB53" s="24">
        <x:f>IF($B53="","",Y53*Setup!$D$12+Z53*Setup!$D$13+AA53*Setup!$D$14)</x:f>
      </x:c>
      <x:c r="AC53" s="25">
        <x:f>IF($B53="","",ROUND(Setup!$E$7+(AB53*Setup!$F$7),0))</x:f>
      </x:c>
      <x:c r="AD53" s="25">
        <x:f>IF($B53="","",IF(AC53&gt;=Setup!$E$4,"PASS","FAIL"))</x:f>
      </x:c>
    </x:row>
    <x:row r="54">
      <x:c r="A54" s="22" t="n">
        <x:v>49</x:v>
      </x:c>
      <x:c r="B54" s="23">
        <x:f>IF(Setup!$B$67="","",Setup!$B$67)</x:f>
      </x:c>
      <x:c r="C54" s="21" t="n"/>
      <x:c r="D54" s="21" t="n"/>
      <x:c r="E54" s="21" t="n"/>
      <x:c r="F54" s="21" t="n"/>
      <x:c r="G54" s="21" t="n"/>
      <x:c r="H54" s="21" t="n"/>
      <x:c r="I54" s="21" t="n"/>
      <x:c r="J54" s="21" t="n"/>
      <x:c r="K54" s="21" t="n"/>
      <x:c r="L54" s="21" t="n"/>
      <x:c r="M54" s="21" t="n"/>
      <x:c r="N54" s="21" t="n"/>
      <x:c r="O54" s="21" t="n"/>
      <x:c r="P54" s="21" t="n"/>
      <x:c r="Q54" s="21" t="n"/>
      <x:c r="R54" s="21" t="n"/>
      <x:c r="S54" s="21" t="n"/>
      <x:c r="T54" s="21" t="n"/>
      <x:c r="U54" s="21" t="n"/>
      <x:c r="V54" s="21" t="n"/>
      <x:c r="W54" s="21" t="n"/>
      <x:c r="X54" s="19" t="n"/>
      <x:c r="Y54" s="24">
        <x:f>IF($B54="","",IFERROR(SUM(C54:L54)/SUM($C$5:$L$5),0))</x:f>
      </x:c>
      <x:c r="Z54" s="24">
        <x:f>IF($B54="","",IFERROR(SUM(M54:V54)/SUM($M$5:$V$5),0))</x:f>
      </x:c>
      <x:c r="AA54" s="24">
        <x:f>IF($B54="","",IFERROR(W54/$X$5,0))</x:f>
      </x:c>
      <x:c r="AB54" s="24">
        <x:f>IF($B54="","",Y54*Setup!$D$12+Z54*Setup!$D$13+AA54*Setup!$D$14)</x:f>
      </x:c>
      <x:c r="AC54" s="25">
        <x:f>IF($B54="","",ROUND(Setup!$E$7+(AB54*Setup!$F$7),0))</x:f>
      </x:c>
      <x:c r="AD54" s="25">
        <x:f>IF($B54="","",IF(AC54&gt;=Setup!$E$4,"PASS","FAIL"))</x:f>
      </x:c>
    </x:row>
    <x:row r="55">
      <x:c r="A55" s="22" t="n">
        <x:v>50</x:v>
      </x:c>
      <x:c r="B55" s="23">
        <x:f>IF(Setup!$B$68="","",Setup!$B$68)</x:f>
      </x:c>
      <x:c r="C55" s="21" t="n"/>
      <x:c r="D55" s="21" t="n"/>
      <x:c r="E55" s="21" t="n"/>
      <x:c r="F55" s="21" t="n"/>
      <x:c r="G55" s="21" t="n"/>
      <x:c r="H55" s="21" t="n"/>
      <x:c r="I55" s="21" t="n"/>
      <x:c r="J55" s="21" t="n"/>
      <x:c r="K55" s="21" t="n"/>
      <x:c r="L55" s="21" t="n"/>
      <x:c r="M55" s="21" t="n"/>
      <x:c r="N55" s="21" t="n"/>
      <x:c r="O55" s="21" t="n"/>
      <x:c r="P55" s="21" t="n"/>
      <x:c r="Q55" s="21" t="n"/>
      <x:c r="R55" s="21" t="n"/>
      <x:c r="S55" s="21" t="n"/>
      <x:c r="T55" s="21" t="n"/>
      <x:c r="U55" s="21" t="n"/>
      <x:c r="V55" s="21" t="n"/>
      <x:c r="W55" s="21" t="n"/>
      <x:c r="X55" s="19" t="n"/>
      <x:c r="Y55" s="24">
        <x:f>IF($B55="","",IFERROR(SUM(C55:L55)/SUM($C$5:$L$5),0))</x:f>
      </x:c>
      <x:c r="Z55" s="24">
        <x:f>IF($B55="","",IFERROR(SUM(M55:V55)/SUM($M$5:$V$5),0))</x:f>
      </x:c>
      <x:c r="AA55" s="24">
        <x:f>IF($B55="","",IFERROR(W55/$X$5,0))</x:f>
      </x:c>
      <x:c r="AB55" s="24">
        <x:f>IF($B55="","",Y55*Setup!$D$12+Z55*Setup!$D$13+AA55*Setup!$D$14)</x:f>
      </x:c>
      <x:c r="AC55" s="25">
        <x:f>IF($B55="","",ROUND(Setup!$E$7+(AB55*Setup!$F$7),0))</x:f>
      </x:c>
      <x:c r="AD55" s="25">
        <x:f>IF($B55="","",IF(AC55&gt;=Setup!$E$4,"PASS","FAIL"))</x:f>
      </x:c>
    </x:row>
    <x:row r="56">
      <x:c r="A56" s="22" t="n">
        <x:v>51</x:v>
      </x:c>
      <x:c r="B56" s="23">
        <x:f>IF(Setup!$B$69="","",Setup!$B$69)</x:f>
      </x:c>
      <x:c r="C56" s="21" t="n"/>
      <x:c r="D56" s="21" t="n"/>
      <x:c r="E56" s="21" t="n"/>
      <x:c r="F56" s="21" t="n"/>
      <x:c r="G56" s="21" t="n"/>
      <x:c r="H56" s="21" t="n"/>
      <x:c r="I56" s="21" t="n"/>
      <x:c r="J56" s="21" t="n"/>
      <x:c r="K56" s="21" t="n"/>
      <x:c r="L56" s="21" t="n"/>
      <x:c r="M56" s="21" t="n"/>
      <x:c r="N56" s="21" t="n"/>
      <x:c r="O56" s="21" t="n"/>
      <x:c r="P56" s="21" t="n"/>
      <x:c r="Q56" s="21" t="n"/>
      <x:c r="R56" s="21" t="n"/>
      <x:c r="S56" s="21" t="n"/>
      <x:c r="T56" s="21" t="n"/>
      <x:c r="U56" s="21" t="n"/>
      <x:c r="V56" s="21" t="n"/>
      <x:c r="W56" s="21" t="n"/>
      <x:c r="X56" s="19" t="n"/>
      <x:c r="Y56" s="24">
        <x:f>IF($B56="","",IFERROR(SUM(C56:L56)/SUM($C$5:$L$5),0))</x:f>
      </x:c>
      <x:c r="Z56" s="24">
        <x:f>IF($B56="","",IFERROR(SUM(M56:V56)/SUM($M$5:$V$5),0))</x:f>
      </x:c>
      <x:c r="AA56" s="24">
        <x:f>IF($B56="","",IFERROR(W56/$X$5,0))</x:f>
      </x:c>
      <x:c r="AB56" s="24">
        <x:f>IF($B56="","",Y56*Setup!$D$12+Z56*Setup!$D$13+AA56*Setup!$D$14)</x:f>
      </x:c>
      <x:c r="AC56" s="25">
        <x:f>IF($B56="","",ROUND(Setup!$E$7+(AB56*Setup!$F$7),0))</x:f>
      </x:c>
      <x:c r="AD56" s="25">
        <x:f>IF($B56="","",IF(AC56&gt;=Setup!$E$4,"PASS","FAIL"))</x:f>
      </x:c>
    </x:row>
    <x:row r="57">
      <x:c r="A57" s="22" t="n">
        <x:v>52</x:v>
      </x:c>
      <x:c r="B57" s="23">
        <x:f>IF(Setup!$B$70="","",Setup!$B$70)</x:f>
      </x:c>
      <x:c r="C57" s="21" t="n"/>
      <x:c r="D57" s="21" t="n"/>
      <x:c r="E57" s="21" t="n"/>
      <x:c r="F57" s="21" t="n"/>
      <x:c r="G57" s="21" t="n"/>
      <x:c r="H57" s="21" t="n"/>
      <x:c r="I57" s="21" t="n"/>
      <x:c r="J57" s="21" t="n"/>
      <x:c r="K57" s="21" t="n"/>
      <x:c r="L57" s="21" t="n"/>
      <x:c r="M57" s="21" t="n"/>
      <x:c r="N57" s="21" t="n"/>
      <x:c r="O57" s="21" t="n"/>
      <x:c r="P57" s="21" t="n"/>
      <x:c r="Q57" s="21" t="n"/>
      <x:c r="R57" s="21" t="n"/>
      <x:c r="S57" s="21" t="n"/>
      <x:c r="T57" s="21" t="n"/>
      <x:c r="U57" s="21" t="n"/>
      <x:c r="V57" s="21" t="n"/>
      <x:c r="W57" s="21" t="n"/>
      <x:c r="X57" s="19" t="n"/>
      <x:c r="Y57" s="24">
        <x:f>IF($B57="","",IFERROR(SUM(C57:L57)/SUM($C$5:$L$5),0))</x:f>
      </x:c>
      <x:c r="Z57" s="24">
        <x:f>IF($B57="","",IFERROR(SUM(M57:V57)/SUM($M$5:$V$5),0))</x:f>
      </x:c>
      <x:c r="AA57" s="24">
        <x:f>IF($B57="","",IFERROR(W57/$X$5,0))</x:f>
      </x:c>
      <x:c r="AB57" s="24">
        <x:f>IF($B57="","",Y57*Setup!$D$12+Z57*Setup!$D$13+AA57*Setup!$D$14)</x:f>
      </x:c>
      <x:c r="AC57" s="25">
        <x:f>IF($B57="","",ROUND(Setup!$E$7+(AB57*Setup!$F$7),0))</x:f>
      </x:c>
      <x:c r="AD57" s="25">
        <x:f>IF($B57="","",IF(AC57&gt;=Setup!$E$4,"PASS","FAIL"))</x:f>
      </x:c>
    </x:row>
    <x:row r="58">
      <x:c r="A58" s="22" t="n">
        <x:v>53</x:v>
      </x:c>
      <x:c r="B58" s="23">
        <x:f>IF(Setup!$B$71="","",Setup!$B$71)</x:f>
      </x:c>
      <x:c r="C58" s="21" t="n"/>
      <x:c r="D58" s="21" t="n"/>
      <x:c r="E58" s="21" t="n"/>
      <x:c r="F58" s="21" t="n"/>
      <x:c r="G58" s="21" t="n"/>
      <x:c r="H58" s="21" t="n"/>
      <x:c r="I58" s="21" t="n"/>
      <x:c r="J58" s="21" t="n"/>
      <x:c r="K58" s="21" t="n"/>
      <x:c r="L58" s="21" t="n"/>
      <x:c r="M58" s="21" t="n"/>
      <x:c r="N58" s="21" t="n"/>
      <x:c r="O58" s="21" t="n"/>
      <x:c r="P58" s="21" t="n"/>
      <x:c r="Q58" s="21" t="n"/>
      <x:c r="R58" s="21" t="n"/>
      <x:c r="S58" s="21" t="n"/>
      <x:c r="T58" s="21" t="n"/>
      <x:c r="U58" s="21" t="n"/>
      <x:c r="V58" s="21" t="n"/>
      <x:c r="W58" s="21" t="n"/>
      <x:c r="X58" s="19" t="n"/>
      <x:c r="Y58" s="24">
        <x:f>IF($B58="","",IFERROR(SUM(C58:L58)/SUM($C$5:$L$5),0))</x:f>
      </x:c>
      <x:c r="Z58" s="24">
        <x:f>IF($B58="","",IFERROR(SUM(M58:V58)/SUM($M$5:$V$5),0))</x:f>
      </x:c>
      <x:c r="AA58" s="24">
        <x:f>IF($B58="","",IFERROR(W58/$X$5,0))</x:f>
      </x:c>
      <x:c r="AB58" s="24">
        <x:f>IF($B58="","",Y58*Setup!$D$12+Z58*Setup!$D$13+AA58*Setup!$D$14)</x:f>
      </x:c>
      <x:c r="AC58" s="25">
        <x:f>IF($B58="","",ROUND(Setup!$E$7+(AB58*Setup!$F$7),0))</x:f>
      </x:c>
      <x:c r="AD58" s="25">
        <x:f>IF($B58="","",IF(AC58&gt;=Setup!$E$4,"PASS","FAIL"))</x:f>
      </x:c>
    </x:row>
    <x:row r="59">
      <x:c r="A59" s="22" t="n">
        <x:v>54</x:v>
      </x:c>
      <x:c r="B59" s="23">
        <x:f>IF(Setup!$B$72="","",Setup!$B$72)</x:f>
      </x:c>
      <x:c r="C59" s="21" t="n"/>
      <x:c r="D59" s="21" t="n"/>
      <x:c r="E59" s="21" t="n"/>
      <x:c r="F59" s="21" t="n"/>
      <x:c r="G59" s="21" t="n"/>
      <x:c r="H59" s="21" t="n"/>
      <x:c r="I59" s="21" t="n"/>
      <x:c r="J59" s="21" t="n"/>
      <x:c r="K59" s="21" t="n"/>
      <x:c r="L59" s="21" t="n"/>
      <x:c r="M59" s="21" t="n"/>
      <x:c r="N59" s="21" t="n"/>
      <x:c r="O59" s="21" t="n"/>
      <x:c r="P59" s="21" t="n"/>
      <x:c r="Q59" s="21" t="n"/>
      <x:c r="R59" s="21" t="n"/>
      <x:c r="S59" s="21" t="n"/>
      <x:c r="T59" s="21" t="n"/>
      <x:c r="U59" s="21" t="n"/>
      <x:c r="V59" s="21" t="n"/>
      <x:c r="W59" s="21" t="n"/>
      <x:c r="X59" s="19" t="n"/>
      <x:c r="Y59" s="24">
        <x:f>IF($B59="","",IFERROR(SUM(C59:L59)/SUM($C$5:$L$5),0))</x:f>
      </x:c>
      <x:c r="Z59" s="24">
        <x:f>IF($B59="","",IFERROR(SUM(M59:V59)/SUM($M$5:$V$5),0))</x:f>
      </x:c>
      <x:c r="AA59" s="24">
        <x:f>IF($B59="","",IFERROR(W59/$X$5,0))</x:f>
      </x:c>
      <x:c r="AB59" s="24">
        <x:f>IF($B59="","",Y59*Setup!$D$12+Z59*Setup!$D$13+AA59*Setup!$D$14)</x:f>
      </x:c>
      <x:c r="AC59" s="25">
        <x:f>IF($B59="","",ROUND(Setup!$E$7+(AB59*Setup!$F$7),0))</x:f>
      </x:c>
      <x:c r="AD59" s="25">
        <x:f>IF($B59="","",IF(AC59&gt;=Setup!$E$4,"PASS","FAIL"))</x:f>
      </x:c>
    </x:row>
    <x:row r="60">
      <x:c r="A60" s="22" t="n">
        <x:v>55</x:v>
      </x:c>
      <x:c r="B60" s="23">
        <x:f>IF(Setup!$B$73="","",Setup!$B$73)</x:f>
      </x:c>
      <x:c r="C60" s="21" t="n"/>
      <x:c r="D60" s="21" t="n"/>
      <x:c r="E60" s="21" t="n"/>
      <x:c r="F60" s="21" t="n"/>
      <x:c r="G60" s="21" t="n"/>
      <x:c r="H60" s="21" t="n"/>
      <x:c r="I60" s="21" t="n"/>
      <x:c r="J60" s="21" t="n"/>
      <x:c r="K60" s="21" t="n"/>
      <x:c r="L60" s="21" t="n"/>
      <x:c r="M60" s="21" t="n"/>
      <x:c r="N60" s="21" t="n"/>
      <x:c r="O60" s="21" t="n"/>
      <x:c r="P60" s="21" t="n"/>
      <x:c r="Q60" s="21" t="n"/>
      <x:c r="R60" s="21" t="n"/>
      <x:c r="S60" s="21" t="n"/>
      <x:c r="T60" s="21" t="n"/>
      <x:c r="U60" s="21" t="n"/>
      <x:c r="V60" s="21" t="n"/>
      <x:c r="W60" s="21" t="n"/>
      <x:c r="X60" s="19" t="n"/>
      <x:c r="Y60" s="24">
        <x:f>IF($B60="","",IFERROR(SUM(C60:L60)/SUM($C$5:$L$5),0))</x:f>
      </x:c>
      <x:c r="Z60" s="24">
        <x:f>IF($B60="","",IFERROR(SUM(M60:V60)/SUM($M$5:$V$5),0))</x:f>
      </x:c>
      <x:c r="AA60" s="24">
        <x:f>IF($B60="","",IFERROR(W60/$X$5,0))</x:f>
      </x:c>
      <x:c r="AB60" s="24">
        <x:f>IF($B60="","",Y60*Setup!$D$12+Z60*Setup!$D$13+AA60*Setup!$D$14)</x:f>
      </x:c>
      <x:c r="AC60" s="25">
        <x:f>IF($B60="","",ROUND(Setup!$E$7+(AB60*Setup!$F$7),0))</x:f>
      </x:c>
      <x:c r="AD60" s="25">
        <x:f>IF($B60="","",IF(AC60&gt;=Setup!$E$4,"PASS","FAIL"))</x:f>
      </x:c>
    </x:row>
    <x:row r="61">
      <x:c r="A61" s="22" t="n">
        <x:v>56</x:v>
      </x:c>
      <x:c r="B61" s="23">
        <x:f>IF(Setup!$B$74="","",Setup!$B$74)</x:f>
      </x:c>
      <x:c r="C61" s="21" t="n"/>
      <x:c r="D61" s="21" t="n"/>
      <x:c r="E61" s="21" t="n"/>
      <x:c r="F61" s="21" t="n"/>
      <x:c r="G61" s="21" t="n"/>
      <x:c r="H61" s="21" t="n"/>
      <x:c r="I61" s="21" t="n"/>
      <x:c r="J61" s="21" t="n"/>
      <x:c r="K61" s="21" t="n"/>
      <x:c r="L61" s="21" t="n"/>
      <x:c r="M61" s="21" t="n"/>
      <x:c r="N61" s="21" t="n"/>
      <x:c r="O61" s="21" t="n"/>
      <x:c r="P61" s="21" t="n"/>
      <x:c r="Q61" s="21" t="n"/>
      <x:c r="R61" s="21" t="n"/>
      <x:c r="S61" s="21" t="n"/>
      <x:c r="T61" s="21" t="n"/>
      <x:c r="U61" s="21" t="n"/>
      <x:c r="V61" s="21" t="n"/>
      <x:c r="W61" s="21" t="n"/>
      <x:c r="X61" s="19" t="n"/>
      <x:c r="Y61" s="24">
        <x:f>IF($B61="","",IFERROR(SUM(C61:L61)/SUM($C$5:$L$5),0))</x:f>
      </x:c>
      <x:c r="Z61" s="24">
        <x:f>IF($B61="","",IFERROR(SUM(M61:V61)/SUM($M$5:$V$5),0))</x:f>
      </x:c>
      <x:c r="AA61" s="24">
        <x:f>IF($B61="","",IFERROR(W61/$X$5,0))</x:f>
      </x:c>
      <x:c r="AB61" s="24">
        <x:f>IF($B61="","",Y61*Setup!$D$12+Z61*Setup!$D$13+AA61*Setup!$D$14)</x:f>
      </x:c>
      <x:c r="AC61" s="25">
        <x:f>IF($B61="","",ROUND(Setup!$E$7+(AB61*Setup!$F$7),0))</x:f>
      </x:c>
      <x:c r="AD61" s="25">
        <x:f>IF($B61="","",IF(AC61&gt;=Setup!$E$4,"PASS","FAIL"))</x:f>
      </x:c>
    </x:row>
    <x:row r="62">
      <x:c r="A62" s="22" t="n">
        <x:v>57</x:v>
      </x:c>
      <x:c r="B62" s="23">
        <x:f>IF(Setup!$B$75="","",Setup!$B$75)</x:f>
      </x:c>
      <x:c r="C62" s="21" t="n"/>
      <x:c r="D62" s="21" t="n"/>
      <x:c r="E62" s="21" t="n"/>
      <x:c r="F62" s="21" t="n"/>
      <x:c r="G62" s="21" t="n"/>
      <x:c r="H62" s="21" t="n"/>
      <x:c r="I62" s="21" t="n"/>
      <x:c r="J62" s="21" t="n"/>
      <x:c r="K62" s="21" t="n"/>
      <x:c r="L62" s="21" t="n"/>
      <x:c r="M62" s="21" t="n"/>
      <x:c r="N62" s="21" t="n"/>
      <x:c r="O62" s="21" t="n"/>
      <x:c r="P62" s="21" t="n"/>
      <x:c r="Q62" s="21" t="n"/>
      <x:c r="R62" s="21" t="n"/>
      <x:c r="S62" s="21" t="n"/>
      <x:c r="T62" s="21" t="n"/>
      <x:c r="U62" s="21" t="n"/>
      <x:c r="V62" s="21" t="n"/>
      <x:c r="W62" s="21" t="n"/>
      <x:c r="X62" s="19" t="n"/>
      <x:c r="Y62" s="24">
        <x:f>IF($B62="","",IFERROR(SUM(C62:L62)/SUM($C$5:$L$5),0))</x:f>
      </x:c>
      <x:c r="Z62" s="24">
        <x:f>IF($B62="","",IFERROR(SUM(M62:V62)/SUM($M$5:$V$5),0))</x:f>
      </x:c>
      <x:c r="AA62" s="24">
        <x:f>IF($B62="","",IFERROR(W62/$X$5,0))</x:f>
      </x:c>
      <x:c r="AB62" s="24">
        <x:f>IF($B62="","",Y62*Setup!$D$12+Z62*Setup!$D$13+AA62*Setup!$D$14)</x:f>
      </x:c>
      <x:c r="AC62" s="25">
        <x:f>IF($B62="","",ROUND(Setup!$E$7+(AB62*Setup!$F$7),0))</x:f>
      </x:c>
      <x:c r="AD62" s="25">
        <x:f>IF($B62="","",IF(AC62&gt;=Setup!$E$4,"PASS","FAIL"))</x:f>
      </x:c>
    </x:row>
    <x:row r="63">
      <x:c r="A63" s="22" t="n">
        <x:v>58</x:v>
      </x:c>
      <x:c r="B63" s="23">
        <x:f>IF(Setup!$B$76="","",Setup!$B$76)</x:f>
      </x:c>
      <x:c r="C63" s="21" t="n"/>
      <x:c r="D63" s="21" t="n"/>
      <x:c r="E63" s="21" t="n"/>
      <x:c r="F63" s="21" t="n"/>
      <x:c r="G63" s="21" t="n"/>
      <x:c r="H63" s="21" t="n"/>
      <x:c r="I63" s="21" t="n"/>
      <x:c r="J63" s="21" t="n"/>
      <x:c r="K63" s="21" t="n"/>
      <x:c r="L63" s="21" t="n"/>
      <x:c r="M63" s="21" t="n"/>
      <x:c r="N63" s="21" t="n"/>
      <x:c r="O63" s="21" t="n"/>
      <x:c r="P63" s="21" t="n"/>
      <x:c r="Q63" s="21" t="n"/>
      <x:c r="R63" s="21" t="n"/>
      <x:c r="S63" s="21" t="n"/>
      <x:c r="T63" s="21" t="n"/>
      <x:c r="U63" s="21" t="n"/>
      <x:c r="V63" s="21" t="n"/>
      <x:c r="W63" s="21" t="n"/>
      <x:c r="X63" s="19" t="n"/>
      <x:c r="Y63" s="24">
        <x:f>IF($B63="","",IFERROR(SUM(C63:L63)/SUM($C$5:$L$5),0))</x:f>
      </x:c>
      <x:c r="Z63" s="24">
        <x:f>IF($B63="","",IFERROR(SUM(M63:V63)/SUM($M$5:$V$5),0))</x:f>
      </x:c>
      <x:c r="AA63" s="24">
        <x:f>IF($B63="","",IFERROR(W63/$X$5,0))</x:f>
      </x:c>
      <x:c r="AB63" s="24">
        <x:f>IF($B63="","",Y63*Setup!$D$12+Z63*Setup!$D$13+AA63*Setup!$D$14)</x:f>
      </x:c>
      <x:c r="AC63" s="25">
        <x:f>IF($B63="","",ROUND(Setup!$E$7+(AB63*Setup!$F$7),0))</x:f>
      </x:c>
      <x:c r="AD63" s="25">
        <x:f>IF($B63="","",IF(AC63&gt;=Setup!$E$4,"PASS","FAIL"))</x:f>
      </x:c>
    </x:row>
    <x:row r="64">
      <x:c r="A64" s="22" t="n">
        <x:v>59</x:v>
      </x:c>
      <x:c r="B64" s="23">
        <x:f>IF(Setup!$B$77="","",Setup!$B$77)</x:f>
      </x:c>
      <x:c r="C64" s="21" t="n"/>
      <x:c r="D64" s="21" t="n"/>
      <x:c r="E64" s="21" t="n"/>
      <x:c r="F64" s="21" t="n"/>
      <x:c r="G64" s="21" t="n"/>
      <x:c r="H64" s="21" t="n"/>
      <x:c r="I64" s="21" t="n"/>
      <x:c r="J64" s="21" t="n"/>
      <x:c r="K64" s="21" t="n"/>
      <x:c r="L64" s="21" t="n"/>
      <x:c r="M64" s="21" t="n"/>
      <x:c r="N64" s="21" t="n"/>
      <x:c r="O64" s="21" t="n"/>
      <x:c r="P64" s="21" t="n"/>
      <x:c r="Q64" s="21" t="n"/>
      <x:c r="R64" s="21" t="n"/>
      <x:c r="S64" s="21" t="n"/>
      <x:c r="T64" s="21" t="n"/>
      <x:c r="U64" s="21" t="n"/>
      <x:c r="V64" s="21" t="n"/>
      <x:c r="W64" s="21" t="n"/>
      <x:c r="X64" s="19" t="n"/>
      <x:c r="Y64" s="24">
        <x:f>IF($B64="","",IFERROR(SUM(C64:L64)/SUM($C$5:$L$5),0))</x:f>
      </x:c>
      <x:c r="Z64" s="24">
        <x:f>IF($B64="","",IFERROR(SUM(M64:V64)/SUM($M$5:$V$5),0))</x:f>
      </x:c>
      <x:c r="AA64" s="24">
        <x:f>IF($B64="","",IFERROR(W64/$X$5,0))</x:f>
      </x:c>
      <x:c r="AB64" s="24">
        <x:f>IF($B64="","",Y64*Setup!$D$12+Z64*Setup!$D$13+AA64*Setup!$D$14)</x:f>
      </x:c>
      <x:c r="AC64" s="25">
        <x:f>IF($B64="","",ROUND(Setup!$E$7+(AB64*Setup!$F$7),0))</x:f>
      </x:c>
      <x:c r="AD64" s="25">
        <x:f>IF($B64="","",IF(AC64&gt;=Setup!$E$4,"PASS","FAIL"))</x:f>
      </x:c>
    </x:row>
    <x:row r="65">
      <x:c r="A65" s="22" t="n">
        <x:v>60</x:v>
      </x:c>
      <x:c r="B65" s="23">
        <x:f>IF(Setup!$B$78="","",Setup!$B$78)</x:f>
      </x:c>
      <x:c r="C65" s="21" t="n"/>
      <x:c r="D65" s="21" t="n"/>
      <x:c r="E65" s="21" t="n"/>
      <x:c r="F65" s="21" t="n"/>
      <x:c r="G65" s="21" t="n"/>
      <x:c r="H65" s="21" t="n"/>
      <x:c r="I65" s="21" t="n"/>
      <x:c r="J65" s="21" t="n"/>
      <x:c r="K65" s="21" t="n"/>
      <x:c r="L65" s="21" t="n"/>
      <x:c r="M65" s="21" t="n"/>
      <x:c r="N65" s="21" t="n"/>
      <x:c r="O65" s="21" t="n"/>
      <x:c r="P65" s="21" t="n"/>
      <x:c r="Q65" s="21" t="n"/>
      <x:c r="R65" s="21" t="n"/>
      <x:c r="S65" s="21" t="n"/>
      <x:c r="T65" s="21" t="n"/>
      <x:c r="U65" s="21" t="n"/>
      <x:c r="V65" s="21" t="n"/>
      <x:c r="W65" s="21" t="n"/>
      <x:c r="X65" s="19" t="n"/>
      <x:c r="Y65" s="24">
        <x:f>IF($B65="","",IFERROR(SUM(C65:L65)/SUM($C$5:$L$5),0))</x:f>
      </x:c>
      <x:c r="Z65" s="24">
        <x:f>IF($B65="","",IFERROR(SUM(M65:V65)/SUM($M$5:$V$5),0))</x:f>
      </x:c>
      <x:c r="AA65" s="24">
        <x:f>IF($B65="","",IFERROR(W65/$X$5,0))</x:f>
      </x:c>
      <x:c r="AB65" s="24">
        <x:f>IF($B65="","",Y65*Setup!$D$12+Z65*Setup!$D$13+AA65*Setup!$D$14)</x:f>
      </x:c>
      <x:c r="AC65" s="25">
        <x:f>IF($B65="","",ROUND(Setup!$E$7+(AB65*Setup!$F$7),0))</x:f>
      </x:c>
      <x:c r="AD65" s="25">
        <x:f>IF($B65="","",IF(AC65&gt;=Setup!$E$4,"PASS","FAIL"))</x:f>
      </x:c>
    </x:row>
    <x:row r="66">
      <x:c r="A66" s="22" t="n">
        <x:v>61</x:v>
      </x:c>
      <x:c r="B66" s="23">
        <x:f>IF(Setup!$B$79="","",Setup!$B$79)</x:f>
      </x:c>
      <x:c r="C66" s="21" t="n"/>
      <x:c r="D66" s="21" t="n"/>
      <x:c r="E66" s="21" t="n"/>
      <x:c r="F66" s="21" t="n"/>
      <x:c r="G66" s="21" t="n"/>
      <x:c r="H66" s="21" t="n"/>
      <x:c r="I66" s="21" t="n"/>
      <x:c r="J66" s="21" t="n"/>
      <x:c r="K66" s="21" t="n"/>
      <x:c r="L66" s="21" t="n"/>
      <x:c r="M66" s="21" t="n"/>
      <x:c r="N66" s="21" t="n"/>
      <x:c r="O66" s="21" t="n"/>
      <x:c r="P66" s="21" t="n"/>
      <x:c r="Q66" s="21" t="n"/>
      <x:c r="R66" s="21" t="n"/>
      <x:c r="S66" s="21" t="n"/>
      <x:c r="T66" s="21" t="n"/>
      <x:c r="U66" s="21" t="n"/>
      <x:c r="V66" s="21" t="n"/>
      <x:c r="W66" s="21" t="n"/>
      <x:c r="X66" s="19" t="n"/>
      <x:c r="Y66" s="24">
        <x:f>IF($B66="","",IFERROR(SUM(C66:L66)/SUM($C$5:$L$5),0))</x:f>
      </x:c>
      <x:c r="Z66" s="24">
        <x:f>IF($B66="","",IFERROR(SUM(M66:V66)/SUM($M$5:$V$5),0))</x:f>
      </x:c>
      <x:c r="AA66" s="24">
        <x:f>IF($B66="","",IFERROR(W66/$X$5,0))</x:f>
      </x:c>
      <x:c r="AB66" s="24">
        <x:f>IF($B66="","",Y66*Setup!$D$12+Z66*Setup!$D$13+AA66*Setup!$D$14)</x:f>
      </x:c>
      <x:c r="AC66" s="25">
        <x:f>IF($B66="","",ROUND(Setup!$E$7+(AB66*Setup!$F$7),0))</x:f>
      </x:c>
      <x:c r="AD66" s="25">
        <x:f>IF($B66="","",IF(AC66&gt;=Setup!$E$4,"PASS","FAIL"))</x:f>
      </x:c>
    </x:row>
    <x:row r="67">
      <x:c r="A67" s="22" t="n">
        <x:v>62</x:v>
      </x:c>
      <x:c r="B67" s="23">
        <x:f>IF(Setup!$B$80="","",Setup!$B$80)</x:f>
      </x:c>
      <x:c r="C67" s="21" t="n"/>
      <x:c r="D67" s="21" t="n"/>
      <x:c r="E67" s="21" t="n"/>
      <x:c r="F67" s="21" t="n"/>
      <x:c r="G67" s="21" t="n"/>
      <x:c r="H67" s="21" t="n"/>
      <x:c r="I67" s="21" t="n"/>
      <x:c r="J67" s="21" t="n"/>
      <x:c r="K67" s="21" t="n"/>
      <x:c r="L67" s="21" t="n"/>
      <x:c r="M67" s="21" t="n"/>
      <x:c r="N67" s="21" t="n"/>
      <x:c r="O67" s="21" t="n"/>
      <x:c r="P67" s="21" t="n"/>
      <x:c r="Q67" s="21" t="n"/>
      <x:c r="R67" s="21" t="n"/>
      <x:c r="S67" s="21" t="n"/>
      <x:c r="T67" s="21" t="n"/>
      <x:c r="U67" s="21" t="n"/>
      <x:c r="V67" s="21" t="n"/>
      <x:c r="W67" s="21" t="n"/>
      <x:c r="X67" s="19" t="n"/>
      <x:c r="Y67" s="24">
        <x:f>IF($B67="","",IFERROR(SUM(C67:L67)/SUM($C$5:$L$5),0))</x:f>
      </x:c>
      <x:c r="Z67" s="24">
        <x:f>IF($B67="","",IFERROR(SUM(M67:V67)/SUM($M$5:$V$5),0))</x:f>
      </x:c>
      <x:c r="AA67" s="24">
        <x:f>IF($B67="","",IFERROR(W67/$X$5,0))</x:f>
      </x:c>
      <x:c r="AB67" s="24">
        <x:f>IF($B67="","",Y67*Setup!$D$12+Z67*Setup!$D$13+AA67*Setup!$D$14)</x:f>
      </x:c>
      <x:c r="AC67" s="25">
        <x:f>IF($B67="","",ROUND(Setup!$E$7+(AB67*Setup!$F$7),0))</x:f>
      </x:c>
      <x:c r="AD67" s="25">
        <x:f>IF($B67="","",IF(AC67&gt;=Setup!$E$4,"PASS","FAIL"))</x:f>
      </x:c>
    </x:row>
    <x:row r="68">
      <x:c r="A68" s="22" t="n">
        <x:v>63</x:v>
      </x:c>
      <x:c r="B68" s="23">
        <x:f>IF(Setup!$B$81="","",Setup!$B$81)</x:f>
      </x:c>
      <x:c r="C68" s="21" t="n"/>
      <x:c r="D68" s="21" t="n"/>
      <x:c r="E68" s="21" t="n"/>
      <x:c r="F68" s="21" t="n"/>
      <x:c r="G68" s="21" t="n"/>
      <x:c r="H68" s="21" t="n"/>
      <x:c r="I68" s="21" t="n"/>
      <x:c r="J68" s="21" t="n"/>
      <x:c r="K68" s="21" t="n"/>
      <x:c r="L68" s="21" t="n"/>
      <x:c r="M68" s="21" t="n"/>
      <x:c r="N68" s="21" t="n"/>
      <x:c r="O68" s="21" t="n"/>
      <x:c r="P68" s="21" t="n"/>
      <x:c r="Q68" s="21" t="n"/>
      <x:c r="R68" s="21" t="n"/>
      <x:c r="S68" s="21" t="n"/>
      <x:c r="T68" s="21" t="n"/>
      <x:c r="U68" s="21" t="n"/>
      <x:c r="V68" s="21" t="n"/>
      <x:c r="W68" s="21" t="n"/>
      <x:c r="X68" s="19" t="n"/>
      <x:c r="Y68" s="24">
        <x:f>IF($B68="","",IFERROR(SUM(C68:L68)/SUM($C$5:$L$5),0))</x:f>
      </x:c>
      <x:c r="Z68" s="24">
        <x:f>IF($B68="","",IFERROR(SUM(M68:V68)/SUM($M$5:$V$5),0))</x:f>
      </x:c>
      <x:c r="AA68" s="24">
        <x:f>IF($B68="","",IFERROR(W68/$X$5,0))</x:f>
      </x:c>
      <x:c r="AB68" s="24">
        <x:f>IF($B68="","",Y68*Setup!$D$12+Z68*Setup!$D$13+AA68*Setup!$D$14)</x:f>
      </x:c>
      <x:c r="AC68" s="25">
        <x:f>IF($B68="","",ROUND(Setup!$E$7+(AB68*Setup!$F$7),0))</x:f>
      </x:c>
      <x:c r="AD68" s="25">
        <x:f>IF($B68="","",IF(AC68&gt;=Setup!$E$4,"PASS","FAIL"))</x:f>
      </x:c>
    </x:row>
    <x:row r="69">
      <x:c r="A69" s="22" t="n">
        <x:v>64</x:v>
      </x:c>
      <x:c r="B69" s="23">
        <x:f>IF(Setup!$B$82="","",Setup!$B$82)</x:f>
      </x:c>
      <x:c r="C69" s="21" t="n"/>
      <x:c r="D69" s="21" t="n"/>
      <x:c r="E69" s="21" t="n"/>
      <x:c r="F69" s="21" t="n"/>
      <x:c r="G69" s="21" t="n"/>
      <x:c r="H69" s="21" t="n"/>
      <x:c r="I69" s="21" t="n"/>
      <x:c r="J69" s="21" t="n"/>
      <x:c r="K69" s="21" t="n"/>
      <x:c r="L69" s="21" t="n"/>
      <x:c r="M69" s="21" t="n"/>
      <x:c r="N69" s="21" t="n"/>
      <x:c r="O69" s="21" t="n"/>
      <x:c r="P69" s="21" t="n"/>
      <x:c r="Q69" s="21" t="n"/>
      <x:c r="R69" s="21" t="n"/>
      <x:c r="S69" s="21" t="n"/>
      <x:c r="T69" s="21" t="n"/>
      <x:c r="U69" s="21" t="n"/>
      <x:c r="V69" s="21" t="n"/>
      <x:c r="W69" s="21" t="n"/>
      <x:c r="X69" s="19" t="n"/>
      <x:c r="Y69" s="24">
        <x:f>IF($B69="","",IFERROR(SUM(C69:L69)/SUM($C$5:$L$5),0))</x:f>
      </x:c>
      <x:c r="Z69" s="24">
        <x:f>IF($B69="","",IFERROR(SUM(M69:V69)/SUM($M$5:$V$5),0))</x:f>
      </x:c>
      <x:c r="AA69" s="24">
        <x:f>IF($B69="","",IFERROR(W69/$X$5,0))</x:f>
      </x:c>
      <x:c r="AB69" s="24">
        <x:f>IF($B69="","",Y69*Setup!$D$12+Z69*Setup!$D$13+AA69*Setup!$D$14)</x:f>
      </x:c>
      <x:c r="AC69" s="25">
        <x:f>IF($B69="","",ROUND(Setup!$E$7+(AB69*Setup!$F$7),0))</x:f>
      </x:c>
      <x:c r="AD69" s="25">
        <x:f>IF($B69="","",IF(AC69&gt;=Setup!$E$4,"PASS","FAIL"))</x:f>
      </x:c>
    </x:row>
    <x:row r="70">
      <x:c r="A70" s="22" t="n">
        <x:v>65</x:v>
      </x:c>
      <x:c r="B70" s="23">
        <x:f>IF(Setup!$B$83="","",Setup!$B$83)</x:f>
      </x:c>
      <x:c r="C70" s="21" t="n"/>
      <x:c r="D70" s="21" t="n"/>
      <x:c r="E70" s="21" t="n"/>
      <x:c r="F70" s="21" t="n"/>
      <x:c r="G70" s="21" t="n"/>
      <x:c r="H70" s="21" t="n"/>
      <x:c r="I70" s="21" t="n"/>
      <x:c r="J70" s="21" t="n"/>
      <x:c r="K70" s="21" t="n"/>
      <x:c r="L70" s="21" t="n"/>
      <x:c r="M70" s="21" t="n"/>
      <x:c r="N70" s="21" t="n"/>
      <x:c r="O70" s="21" t="n"/>
      <x:c r="P70" s="21" t="n"/>
      <x:c r="Q70" s="21" t="n"/>
      <x:c r="R70" s="21" t="n"/>
      <x:c r="S70" s="21" t="n"/>
      <x:c r="T70" s="21" t="n"/>
      <x:c r="U70" s="21" t="n"/>
      <x:c r="V70" s="21" t="n"/>
      <x:c r="W70" s="21" t="n"/>
      <x:c r="X70" s="19" t="n"/>
      <x:c r="Y70" s="24">
        <x:f>IF($B70="","",IFERROR(SUM(C70:L70)/SUM($C$5:$L$5),0))</x:f>
      </x:c>
      <x:c r="Z70" s="24">
        <x:f>IF($B70="","",IFERROR(SUM(M70:V70)/SUM($M$5:$V$5),0))</x:f>
      </x:c>
      <x:c r="AA70" s="24">
        <x:f>IF($B70="","",IFERROR(W70/$X$5,0))</x:f>
      </x:c>
      <x:c r="AB70" s="24">
        <x:f>IF($B70="","",Y70*Setup!$D$12+Z70*Setup!$D$13+AA70*Setup!$D$14)</x:f>
      </x:c>
      <x:c r="AC70" s="25">
        <x:f>IF($B70="","",ROUND(Setup!$E$7+(AB70*Setup!$F$7),0))</x:f>
      </x:c>
      <x:c r="AD70" s="25">
        <x:f>IF($B70="","",IF(AC70&gt;=Setup!$E$4,"PASS","FAIL"))</x:f>
      </x:c>
    </x:row>
    <x:row r="71">
      <x:c r="A71" s="22" t="n">
        <x:v>66</x:v>
      </x:c>
      <x:c r="B71" s="23">
        <x:f>IF(Setup!$B$84="","",Setup!$B$84)</x:f>
      </x:c>
      <x:c r="C71" s="21" t="n"/>
      <x:c r="D71" s="21" t="n"/>
      <x:c r="E71" s="21" t="n"/>
      <x:c r="F71" s="21" t="n"/>
      <x:c r="G71" s="21" t="n"/>
      <x:c r="H71" s="21" t="n"/>
      <x:c r="I71" s="21" t="n"/>
      <x:c r="J71" s="21" t="n"/>
      <x:c r="K71" s="21" t="n"/>
      <x:c r="L71" s="21" t="n"/>
      <x:c r="M71" s="21" t="n"/>
      <x:c r="N71" s="21" t="n"/>
      <x:c r="O71" s="21" t="n"/>
      <x:c r="P71" s="21" t="n"/>
      <x:c r="Q71" s="21" t="n"/>
      <x:c r="R71" s="21" t="n"/>
      <x:c r="S71" s="21" t="n"/>
      <x:c r="T71" s="21" t="n"/>
      <x:c r="U71" s="21" t="n"/>
      <x:c r="V71" s="21" t="n"/>
      <x:c r="W71" s="21" t="n"/>
      <x:c r="X71" s="19" t="n"/>
      <x:c r="Y71" s="24">
        <x:f>IF($B71="","",IFERROR(SUM(C71:L71)/SUM($C$5:$L$5),0))</x:f>
      </x:c>
      <x:c r="Z71" s="24">
        <x:f>IF($B71="","",IFERROR(SUM(M71:V71)/SUM($M$5:$V$5),0))</x:f>
      </x:c>
      <x:c r="AA71" s="24">
        <x:f>IF($B71="","",IFERROR(W71/$X$5,0))</x:f>
      </x:c>
      <x:c r="AB71" s="24">
        <x:f>IF($B71="","",Y71*Setup!$D$12+Z71*Setup!$D$13+AA71*Setup!$D$14)</x:f>
      </x:c>
      <x:c r="AC71" s="25">
        <x:f>IF($B71="","",ROUND(Setup!$E$7+(AB71*Setup!$F$7),0))</x:f>
      </x:c>
      <x:c r="AD71" s="25">
        <x:f>IF($B71="","",IF(AC71&gt;=Setup!$E$4,"PASS","FAIL"))</x:f>
      </x:c>
    </x:row>
    <x:row r="72">
      <x:c r="A72" s="22" t="n">
        <x:v>67</x:v>
      </x:c>
      <x:c r="B72" s="23">
        <x:f>IF(Setup!$B$85="","",Setup!$B$85)</x:f>
      </x:c>
      <x:c r="C72" s="21" t="n"/>
      <x:c r="D72" s="21" t="n"/>
      <x:c r="E72" s="21" t="n"/>
      <x:c r="F72" s="21" t="n"/>
      <x:c r="G72" s="21" t="n"/>
      <x:c r="H72" s="21" t="n"/>
      <x:c r="I72" s="21" t="n"/>
      <x:c r="J72" s="21" t="n"/>
      <x:c r="K72" s="21" t="n"/>
      <x:c r="L72" s="21" t="n"/>
      <x:c r="M72" s="21" t="n"/>
      <x:c r="N72" s="21" t="n"/>
      <x:c r="O72" s="21" t="n"/>
      <x:c r="P72" s="21" t="n"/>
      <x:c r="Q72" s="21" t="n"/>
      <x:c r="R72" s="21" t="n"/>
      <x:c r="S72" s="21" t="n"/>
      <x:c r="T72" s="21" t="n"/>
      <x:c r="U72" s="21" t="n"/>
      <x:c r="V72" s="21" t="n"/>
      <x:c r="W72" s="21" t="n"/>
      <x:c r="X72" s="19" t="n"/>
      <x:c r="Y72" s="24">
        <x:f>IF($B72="","",IFERROR(SUM(C72:L72)/SUM($C$5:$L$5),0))</x:f>
      </x:c>
      <x:c r="Z72" s="24">
        <x:f>IF($B72="","",IFERROR(SUM(M72:V72)/SUM($M$5:$V$5),0))</x:f>
      </x:c>
      <x:c r="AA72" s="24">
        <x:f>IF($B72="","",IFERROR(W72/$X$5,0))</x:f>
      </x:c>
      <x:c r="AB72" s="24">
        <x:f>IF($B72="","",Y72*Setup!$D$12+Z72*Setup!$D$13+AA72*Setup!$D$14)</x:f>
      </x:c>
      <x:c r="AC72" s="25">
        <x:f>IF($B72="","",ROUND(Setup!$E$7+(AB72*Setup!$F$7),0))</x:f>
      </x:c>
      <x:c r="AD72" s="25">
        <x:f>IF($B72="","",IF(AC72&gt;=Setup!$E$4,"PASS","FAIL"))</x:f>
      </x:c>
    </x:row>
    <x:row r="73">
      <x:c r="A73" s="22" t="n">
        <x:v>68</x:v>
      </x:c>
      <x:c r="B73" s="23">
        <x:f>IF(Setup!$B$86="","",Setup!$B$86)</x:f>
      </x:c>
      <x:c r="C73" s="21" t="n"/>
      <x:c r="D73" s="21" t="n"/>
      <x:c r="E73" s="21" t="n"/>
      <x:c r="F73" s="21" t="n"/>
      <x:c r="G73" s="21" t="n"/>
      <x:c r="H73" s="21" t="n"/>
      <x:c r="I73" s="21" t="n"/>
      <x:c r="J73" s="21" t="n"/>
      <x:c r="K73" s="21" t="n"/>
      <x:c r="L73" s="21" t="n"/>
      <x:c r="M73" s="21" t="n"/>
      <x:c r="N73" s="21" t="n"/>
      <x:c r="O73" s="21" t="n"/>
      <x:c r="P73" s="21" t="n"/>
      <x:c r="Q73" s="21" t="n"/>
      <x:c r="R73" s="21" t="n"/>
      <x:c r="S73" s="21" t="n"/>
      <x:c r="T73" s="21" t="n"/>
      <x:c r="U73" s="21" t="n"/>
      <x:c r="V73" s="21" t="n"/>
      <x:c r="W73" s="21" t="n"/>
      <x:c r="X73" s="19" t="n"/>
      <x:c r="Y73" s="24">
        <x:f>IF($B73="","",IFERROR(SUM(C73:L73)/SUM($C$5:$L$5),0))</x:f>
      </x:c>
      <x:c r="Z73" s="24">
        <x:f>IF($B73="","",IFERROR(SUM(M73:V73)/SUM($M$5:$V$5),0))</x:f>
      </x:c>
      <x:c r="AA73" s="24">
        <x:f>IF($B73="","",IFERROR(W73/$X$5,0))</x:f>
      </x:c>
      <x:c r="AB73" s="24">
        <x:f>IF($B73="","",Y73*Setup!$D$12+Z73*Setup!$D$13+AA73*Setup!$D$14)</x:f>
      </x:c>
      <x:c r="AC73" s="25">
        <x:f>IF($B73="","",ROUND(Setup!$E$7+(AB73*Setup!$F$7),0))</x:f>
      </x:c>
      <x:c r="AD73" s="25">
        <x:f>IF($B73="","",IF(AC73&gt;=Setup!$E$4,"PASS","FAIL"))</x:f>
      </x:c>
    </x:row>
    <x:row r="74">
      <x:c r="A74" s="22" t="n">
        <x:v>69</x:v>
      </x:c>
      <x:c r="B74" s="23">
        <x:f>IF(Setup!$B$87="","",Setup!$B$87)</x:f>
      </x:c>
      <x:c r="C74" s="21" t="n"/>
      <x:c r="D74" s="21" t="n"/>
      <x:c r="E74" s="21" t="n"/>
      <x:c r="F74" s="21" t="n"/>
      <x:c r="G74" s="21" t="n"/>
      <x:c r="H74" s="21" t="n"/>
      <x:c r="I74" s="21" t="n"/>
      <x:c r="J74" s="21" t="n"/>
      <x:c r="K74" s="21" t="n"/>
      <x:c r="L74" s="21" t="n"/>
      <x:c r="M74" s="21" t="n"/>
      <x:c r="N74" s="21" t="n"/>
      <x:c r="O74" s="21" t="n"/>
      <x:c r="P74" s="21" t="n"/>
      <x:c r="Q74" s="21" t="n"/>
      <x:c r="R74" s="21" t="n"/>
      <x:c r="S74" s="21" t="n"/>
      <x:c r="T74" s="21" t="n"/>
      <x:c r="U74" s="21" t="n"/>
      <x:c r="V74" s="21" t="n"/>
      <x:c r="W74" s="21" t="n"/>
      <x:c r="X74" s="19" t="n"/>
      <x:c r="Y74" s="24">
        <x:f>IF($B74="","",IFERROR(SUM(C74:L74)/SUM($C$5:$L$5),0))</x:f>
      </x:c>
      <x:c r="Z74" s="24">
        <x:f>IF($B74="","",IFERROR(SUM(M74:V74)/SUM($M$5:$V$5),0))</x:f>
      </x:c>
      <x:c r="AA74" s="24">
        <x:f>IF($B74="","",IFERROR(W74/$X$5,0))</x:f>
      </x:c>
      <x:c r="AB74" s="24">
        <x:f>IF($B74="","",Y74*Setup!$D$12+Z74*Setup!$D$13+AA74*Setup!$D$14)</x:f>
      </x:c>
      <x:c r="AC74" s="25">
        <x:f>IF($B74="","",ROUND(Setup!$E$7+(AB74*Setup!$F$7),0))</x:f>
      </x:c>
      <x:c r="AD74" s="25">
        <x:f>IF($B74="","",IF(AC74&gt;=Setup!$E$4,"PASS","FAIL"))</x:f>
      </x:c>
    </x:row>
    <x:row r="75">
      <x:c r="A75" s="22" t="n">
        <x:v>70</x:v>
      </x:c>
      <x:c r="B75" s="23">
        <x:f>IF(Setup!$B$88="","",Setup!$B$88)</x:f>
      </x:c>
      <x:c r="C75" s="21" t="n"/>
      <x:c r="D75" s="21" t="n"/>
      <x:c r="E75" s="21" t="n"/>
      <x:c r="F75" s="21" t="n"/>
      <x:c r="G75" s="21" t="n"/>
      <x:c r="H75" s="21" t="n"/>
      <x:c r="I75" s="21" t="n"/>
      <x:c r="J75" s="21" t="n"/>
      <x:c r="K75" s="21" t="n"/>
      <x:c r="L75" s="21" t="n"/>
      <x:c r="M75" s="21" t="n"/>
      <x:c r="N75" s="21" t="n"/>
      <x:c r="O75" s="21" t="n"/>
      <x:c r="P75" s="21" t="n"/>
      <x:c r="Q75" s="21" t="n"/>
      <x:c r="R75" s="21" t="n"/>
      <x:c r="S75" s="21" t="n"/>
      <x:c r="T75" s="21" t="n"/>
      <x:c r="U75" s="21" t="n"/>
      <x:c r="V75" s="21" t="n"/>
      <x:c r="W75" s="21" t="n"/>
      <x:c r="X75" s="19" t="n"/>
      <x:c r="Y75" s="24">
        <x:f>IF($B75="","",IFERROR(SUM(C75:L75)/SUM($C$5:$L$5),0))</x:f>
      </x:c>
      <x:c r="Z75" s="24">
        <x:f>IF($B75="","",IFERROR(SUM(M75:V75)/SUM($M$5:$V$5),0))</x:f>
      </x:c>
      <x:c r="AA75" s="24">
        <x:f>IF($B75="","",IFERROR(W75/$X$5,0))</x:f>
      </x:c>
      <x:c r="AB75" s="24">
        <x:f>IF($B75="","",Y75*Setup!$D$12+Z75*Setup!$D$13+AA75*Setup!$D$14)</x:f>
      </x:c>
      <x:c r="AC75" s="25">
        <x:f>IF($B75="","",ROUND(Setup!$E$7+(AB75*Setup!$F$7),0))</x:f>
      </x:c>
      <x:c r="AD75" s="25">
        <x:f>IF($B75="","",IF(AC75&gt;=Setup!$E$4,"PASS","FAIL"))</x:f>
      </x:c>
    </x:row>
    <x:row r="76">
      <x:c r="A76" s="22" t="n">
        <x:v>71</x:v>
      </x:c>
      <x:c r="B76" s="23">
        <x:f>IF(Setup!$B$89="","",Setup!$B$89)</x:f>
      </x:c>
      <x:c r="C76" s="21" t="n"/>
      <x:c r="D76" s="21" t="n"/>
      <x:c r="E76" s="21" t="n"/>
      <x:c r="F76" s="21" t="n"/>
      <x:c r="G76" s="21" t="n"/>
      <x:c r="H76" s="21" t="n"/>
      <x:c r="I76" s="21" t="n"/>
      <x:c r="J76" s="21" t="n"/>
      <x:c r="K76" s="21" t="n"/>
      <x:c r="L76" s="21" t="n"/>
      <x:c r="M76" s="21" t="n"/>
      <x:c r="N76" s="21" t="n"/>
      <x:c r="O76" s="21" t="n"/>
      <x:c r="P76" s="21" t="n"/>
      <x:c r="Q76" s="21" t="n"/>
      <x:c r="R76" s="21" t="n"/>
      <x:c r="S76" s="21" t="n"/>
      <x:c r="T76" s="21" t="n"/>
      <x:c r="U76" s="21" t="n"/>
      <x:c r="V76" s="21" t="n"/>
      <x:c r="W76" s="21" t="n"/>
      <x:c r="X76" s="19" t="n"/>
      <x:c r="Y76" s="24">
        <x:f>IF($B76="","",IFERROR(SUM(C76:L76)/SUM($C$5:$L$5),0))</x:f>
      </x:c>
      <x:c r="Z76" s="24">
        <x:f>IF($B76="","",IFERROR(SUM(M76:V76)/SUM($M$5:$V$5),0))</x:f>
      </x:c>
      <x:c r="AA76" s="24">
        <x:f>IF($B76="","",IFERROR(W76/$X$5,0))</x:f>
      </x:c>
      <x:c r="AB76" s="24">
        <x:f>IF($B76="","",Y76*Setup!$D$12+Z76*Setup!$D$13+AA76*Setup!$D$14)</x:f>
      </x:c>
      <x:c r="AC76" s="25">
        <x:f>IF($B76="","",ROUND(Setup!$E$7+(AB76*Setup!$F$7),0))</x:f>
      </x:c>
      <x:c r="AD76" s="25">
        <x:f>IF($B76="","",IF(AC76&gt;=Setup!$E$4,"PASS","FAIL"))</x:f>
      </x:c>
    </x:row>
    <x:row r="77">
      <x:c r="A77" s="22" t="n">
        <x:v>72</x:v>
      </x:c>
      <x:c r="B77" s="23">
        <x:f>IF(Setup!$B$90="","",Setup!$B$90)</x:f>
      </x:c>
      <x:c r="C77" s="21" t="n"/>
      <x:c r="D77" s="21" t="n"/>
      <x:c r="E77" s="21" t="n"/>
      <x:c r="F77" s="21" t="n"/>
      <x:c r="G77" s="21" t="n"/>
      <x:c r="H77" s="21" t="n"/>
      <x:c r="I77" s="21" t="n"/>
      <x:c r="J77" s="21" t="n"/>
      <x:c r="K77" s="21" t="n"/>
      <x:c r="L77" s="21" t="n"/>
      <x:c r="M77" s="21" t="n"/>
      <x:c r="N77" s="21" t="n"/>
      <x:c r="O77" s="21" t="n"/>
      <x:c r="P77" s="21" t="n"/>
      <x:c r="Q77" s="21" t="n"/>
      <x:c r="R77" s="21" t="n"/>
      <x:c r="S77" s="21" t="n"/>
      <x:c r="T77" s="21" t="n"/>
      <x:c r="U77" s="21" t="n"/>
      <x:c r="V77" s="21" t="n"/>
      <x:c r="W77" s="21" t="n"/>
      <x:c r="X77" s="19" t="n"/>
      <x:c r="Y77" s="24">
        <x:f>IF($B77="","",IFERROR(SUM(C77:L77)/SUM($C$5:$L$5),0))</x:f>
      </x:c>
      <x:c r="Z77" s="24">
        <x:f>IF($B77="","",IFERROR(SUM(M77:V77)/SUM($M$5:$V$5),0))</x:f>
      </x:c>
      <x:c r="AA77" s="24">
        <x:f>IF($B77="","",IFERROR(W77/$X$5,0))</x:f>
      </x:c>
      <x:c r="AB77" s="24">
        <x:f>IF($B77="","",Y77*Setup!$D$12+Z77*Setup!$D$13+AA77*Setup!$D$14)</x:f>
      </x:c>
      <x:c r="AC77" s="25">
        <x:f>IF($B77="","",ROUND(Setup!$E$7+(AB77*Setup!$F$7),0))</x:f>
      </x:c>
      <x:c r="AD77" s="25">
        <x:f>IF($B77="","",IF(AC77&gt;=Setup!$E$4,"PASS","FAIL"))</x:f>
      </x:c>
    </x:row>
    <x:row r="78">
      <x:c r="A78" s="22" t="n">
        <x:v>73</x:v>
      </x:c>
      <x:c r="B78" s="23">
        <x:f>IF(Setup!$B$91="","",Setup!$B$91)</x:f>
      </x:c>
      <x:c r="C78" s="21" t="n"/>
      <x:c r="D78" s="21" t="n"/>
      <x:c r="E78" s="21" t="n"/>
      <x:c r="F78" s="21" t="n"/>
      <x:c r="G78" s="21" t="n"/>
      <x:c r="H78" s="21" t="n"/>
      <x:c r="I78" s="21" t="n"/>
      <x:c r="J78" s="21" t="n"/>
      <x:c r="K78" s="21" t="n"/>
      <x:c r="L78" s="21" t="n"/>
      <x:c r="M78" s="21" t="n"/>
      <x:c r="N78" s="21" t="n"/>
      <x:c r="O78" s="21" t="n"/>
      <x:c r="P78" s="21" t="n"/>
      <x:c r="Q78" s="21" t="n"/>
      <x:c r="R78" s="21" t="n"/>
      <x:c r="S78" s="21" t="n"/>
      <x:c r="T78" s="21" t="n"/>
      <x:c r="U78" s="21" t="n"/>
      <x:c r="V78" s="21" t="n"/>
      <x:c r="W78" s="21" t="n"/>
      <x:c r="X78" s="19" t="n"/>
      <x:c r="Y78" s="24">
        <x:f>IF($B78="","",IFERROR(SUM(C78:L78)/SUM($C$5:$L$5),0))</x:f>
      </x:c>
      <x:c r="Z78" s="24">
        <x:f>IF($B78="","",IFERROR(SUM(M78:V78)/SUM($M$5:$V$5),0))</x:f>
      </x:c>
      <x:c r="AA78" s="24">
        <x:f>IF($B78="","",IFERROR(W78/$X$5,0))</x:f>
      </x:c>
      <x:c r="AB78" s="24">
        <x:f>IF($B78="","",Y78*Setup!$D$12+Z78*Setup!$D$13+AA78*Setup!$D$14)</x:f>
      </x:c>
      <x:c r="AC78" s="25">
        <x:f>IF($B78="","",ROUND(Setup!$E$7+(AB78*Setup!$F$7),0))</x:f>
      </x:c>
      <x:c r="AD78" s="25">
        <x:f>IF($B78="","",IF(AC78&gt;=Setup!$E$4,"PASS","FAIL"))</x:f>
      </x:c>
    </x:row>
    <x:row r="79">
      <x:c r="A79" s="22" t="n">
        <x:v>74</x:v>
      </x:c>
      <x:c r="B79" s="23">
        <x:f>IF(Setup!$B$92="","",Setup!$B$92)</x:f>
      </x:c>
      <x:c r="C79" s="21" t="n"/>
      <x:c r="D79" s="21" t="n"/>
      <x:c r="E79" s="21" t="n"/>
      <x:c r="F79" s="21" t="n"/>
      <x:c r="G79" s="21" t="n"/>
      <x:c r="H79" s="21" t="n"/>
      <x:c r="I79" s="21" t="n"/>
      <x:c r="J79" s="21" t="n"/>
      <x:c r="K79" s="21" t="n"/>
      <x:c r="L79" s="21" t="n"/>
      <x:c r="M79" s="21" t="n"/>
      <x:c r="N79" s="21" t="n"/>
      <x:c r="O79" s="21" t="n"/>
      <x:c r="P79" s="21" t="n"/>
      <x:c r="Q79" s="21" t="n"/>
      <x:c r="R79" s="21" t="n"/>
      <x:c r="S79" s="21" t="n"/>
      <x:c r="T79" s="21" t="n"/>
      <x:c r="U79" s="21" t="n"/>
      <x:c r="V79" s="21" t="n"/>
      <x:c r="W79" s="21" t="n"/>
      <x:c r="X79" s="19" t="n"/>
      <x:c r="Y79" s="24">
        <x:f>IF($B79="","",IFERROR(SUM(C79:L79)/SUM($C$5:$L$5),0))</x:f>
      </x:c>
      <x:c r="Z79" s="24">
        <x:f>IF($B79="","",IFERROR(SUM(M79:V79)/SUM($M$5:$V$5),0))</x:f>
      </x:c>
      <x:c r="AA79" s="24">
        <x:f>IF($B79="","",IFERROR(W79/$X$5,0))</x:f>
      </x:c>
      <x:c r="AB79" s="24">
        <x:f>IF($B79="","",Y79*Setup!$D$12+Z79*Setup!$D$13+AA79*Setup!$D$14)</x:f>
      </x:c>
      <x:c r="AC79" s="25">
        <x:f>IF($B79="","",ROUND(Setup!$E$7+(AB79*Setup!$F$7),0))</x:f>
      </x:c>
      <x:c r="AD79" s="25">
        <x:f>IF($B79="","",IF(AC79&gt;=Setup!$E$4,"PASS","FAIL"))</x:f>
      </x:c>
    </x:row>
    <x:row r="80">
      <x:c r="A80" s="22" t="n">
        <x:v>75</x:v>
      </x:c>
      <x:c r="B80" s="23">
        <x:f>IF(Setup!$B$93="","",Setup!$B$93)</x:f>
      </x:c>
      <x:c r="C80" s="21" t="n"/>
      <x:c r="D80" s="21" t="n"/>
      <x:c r="E80" s="21" t="n"/>
      <x:c r="F80" s="21" t="n"/>
      <x:c r="G80" s="21" t="n"/>
      <x:c r="H80" s="21" t="n"/>
      <x:c r="I80" s="21" t="n"/>
      <x:c r="J80" s="21" t="n"/>
      <x:c r="K80" s="21" t="n"/>
      <x:c r="L80" s="21" t="n"/>
      <x:c r="M80" s="21" t="n"/>
      <x:c r="N80" s="21" t="n"/>
      <x:c r="O80" s="21" t="n"/>
      <x:c r="P80" s="21" t="n"/>
      <x:c r="Q80" s="21" t="n"/>
      <x:c r="R80" s="21" t="n"/>
      <x:c r="S80" s="21" t="n"/>
      <x:c r="T80" s="21" t="n"/>
      <x:c r="U80" s="21" t="n"/>
      <x:c r="V80" s="21" t="n"/>
      <x:c r="W80" s="21" t="n"/>
      <x:c r="X80" s="19" t="n"/>
      <x:c r="Y80" s="24">
        <x:f>IF($B80="","",IFERROR(SUM(C80:L80)/SUM($C$5:$L$5),0))</x:f>
      </x:c>
      <x:c r="Z80" s="24">
        <x:f>IF($B80="","",IFERROR(SUM(M80:V80)/SUM($M$5:$V$5),0))</x:f>
      </x:c>
      <x:c r="AA80" s="24">
        <x:f>IF($B80="","",IFERROR(W80/$X$5,0))</x:f>
      </x:c>
      <x:c r="AB80" s="24">
        <x:f>IF($B80="","",Y80*Setup!$D$12+Z80*Setup!$D$13+AA80*Setup!$D$14)</x:f>
      </x:c>
      <x:c r="AC80" s="25">
        <x:f>IF($B80="","",ROUND(Setup!$E$7+(AB80*Setup!$F$7),0))</x:f>
      </x:c>
      <x:c r="AD80" s="25">
        <x:f>IF($B80="","",IF(AC80&gt;=Setup!$E$4,"PASS","FAIL"))</x:f>
      </x:c>
    </x:row>
    <x:row r="81">
      <x:c r="A81" s="19" t="n"/>
      <x:c r="B81" s="17" t="n"/>
      <x:c r="C81" s="19" t="n"/>
      <x:c r="D81" s="19" t="n"/>
      <x:c r="E81" s="19" t="n"/>
      <x:c r="F81" s="19" t="n"/>
      <x:c r="G81" s="19" t="n"/>
      <x:c r="H81" s="19" t="n"/>
      <x:c r="I81" s="19" t="n"/>
      <x:c r="J81" s="19" t="n"/>
      <x:c r="K81" s="19" t="n"/>
      <x:c r="L81" s="19" t="n"/>
      <x:c r="M81" s="19" t="n"/>
      <x:c r="N81" s="19" t="n"/>
      <x:c r="O81" s="19" t="n"/>
      <x:c r="P81" s="19" t="n"/>
      <x:c r="Q81" s="19" t="n"/>
      <x:c r="R81" s="19" t="n"/>
      <x:c r="S81" s="19" t="n"/>
      <x:c r="T81" s="19" t="n"/>
      <x:c r="U81" s="19" t="n"/>
      <x:c r="V81" s="19" t="n"/>
      <x:c r="W81" s="19" t="n"/>
      <x:c r="X81" s="19" t="n"/>
      <x:c r="Y81" s="19" t="n"/>
      <x:c r="Z81" s="19" t="n"/>
      <x:c r="AA81" s="19" t="n"/>
      <x:c r="AB81" s="19" t="n"/>
      <x:c r="AC81" s="19" t="n"/>
      <x:c r="AD81" s="19" t="n"/>
    </x:row>
    <x:row r="82">
      <x:c r="A82" s="19" t="n"/>
      <x:c r="B82" s="17" t="n"/>
      <x:c r="C82" s="19" t="n"/>
      <x:c r="D82" s="19" t="n"/>
      <x:c r="E82" s="19" t="n"/>
      <x:c r="F82" s="19" t="n"/>
      <x:c r="G82" s="19" t="n"/>
      <x:c r="H82" s="19" t="n"/>
      <x:c r="I82" s="19" t="n"/>
      <x:c r="J82" s="19" t="n"/>
      <x:c r="K82" s="19" t="n"/>
      <x:c r="L82" s="19" t="n"/>
      <x:c r="M82" s="19" t="n"/>
      <x:c r="N82" s="19" t="n"/>
      <x:c r="O82" s="19" t="n"/>
      <x:c r="P82" s="19" t="n"/>
      <x:c r="Q82" s="19" t="n"/>
      <x:c r="R82" s="19" t="n"/>
      <x:c r="S82" s="19" t="n"/>
      <x:c r="T82" s="19" t="n"/>
      <x:c r="U82" s="19" t="n"/>
      <x:c r="V82" s="19" t="n"/>
      <x:c r="W82" s="19" t="n"/>
      <x:c r="X82" s="19" t="n"/>
      <x:c r="Y82" s="19" t="n"/>
      <x:c r="Z82" s="19" t="n"/>
      <x:c r="AA82" s="19" t="n"/>
      <x:c r="AB82" s="19" t="n"/>
      <x:c r="AC82" s="19" t="n"/>
      <x:c r="AD82" s="19" t="n"/>
    </x:row>
    <x:row r="83">
      <x:c r="A83" s="19" t="n"/>
      <x:c r="B83" s="26" t="inlineStr">
        <x:is>
          <x:t xml:space="preserve">Quarter Stats</x:t>
        </x:is>
      </x:c>
      <x:c r="C83" s="19" t="n"/>
      <x:c r="D83" s="19" t="n"/>
      <x:c r="E83" s="19" t="n"/>
      <x:c r="F83" s="19" t="n"/>
      <x:c r="G83" s="19" t="n"/>
      <x:c r="H83" s="19" t="n"/>
      <x:c r="I83" s="19" t="n"/>
      <x:c r="J83" s="19" t="n"/>
      <x:c r="K83" s="19" t="n"/>
      <x:c r="L83" s="19" t="n"/>
      <x:c r="M83" s="19" t="n"/>
      <x:c r="N83" s="19" t="n"/>
      <x:c r="O83" s="19" t="n"/>
      <x:c r="P83" s="19" t="n"/>
      <x:c r="Q83" s="19" t="n"/>
      <x:c r="R83" s="19" t="n"/>
      <x:c r="S83" s="19" t="n"/>
      <x:c r="T83" s="19" t="n"/>
      <x:c r="U83" s="19" t="n"/>
      <x:c r="V83" s="19" t="n"/>
      <x:c r="W83" s="19" t="n"/>
      <x:c r="X83" s="19" t="n"/>
      <x:c r="Y83" s="19" t="inlineStr">
        <x:is>
          <x:t xml:space="preserve">Class Average</x:t>
        </x:is>
      </x:c>
      <x:c r="Z83" s="19">
        <x:f>IFERROR(AVERAGE(AC6:AC80),"")</x:f>
      </x:c>
      <x:c r="AA83" s="19" t="inlineStr">
        <x:is>
          <x:t xml:space="preserve">Passing</x:t>
        </x:is>
      </x:c>
      <x:c r="AB83" s="19">
        <x:f>COUNTIF(AD6:AD80,"PASS")</x:f>
        <x:v>0</x:v>
      </x:c>
      <x:c r="AC83" s="19" t="inlineStr">
        <x:is>
          <x:t xml:space="preserve">Failing</x:t>
        </x:is>
      </x:c>
      <x:c r="AD83" s="19">
        <x:f>COUNTIF(AD6:AD80,"FAIL")</x:f>
        <x:v>0</x:v>
      </x:c>
    </x:row>
  </x:sheetData>
  <x:mergeCells>
    <x:mergeCell ref="Y3:AD3"/>
    <x:mergeCell ref="M3:V3"/>
    <x:mergeCell ref="C3:L3"/>
    <x:mergeCell ref="W3:X3"/>
    <x:mergeCell ref="A3:B3"/>
    <x:mergeCell ref="A1:AD1"/>
  </x:mergeCells>
  <x:conditionalFormatting sqref="AC6:AC80">
    <x:cfRule type="cellIs" dxfId="1" priority="1" operator="greaterThanOrEqual">
      <x:formula>90</x:formula>
    </x:cfRule>
    <x:cfRule type="cellIs" dxfId="0" priority="2" operator="lessThan">
      <x:formula>75</x:formula>
    </x:cfRule>
  </x:conditionalFormatting>
  <x:conditionalFormatting sqref="AD6:AD80">
    <x:cfRule type="cellIs" dxfId="0" priority="3" operator="equal">
      <x:formula>"FAIL"</x:formula>
    </x:cfRule>
  </x:conditionalFormatting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6" customWidth="1"/>
    <x:col min="2" max="2" width="24" customWidth="1"/>
    <x:col min="3" max="3" width="7" customWidth="1"/>
    <x:col min="4" max="4" width="7" customWidth="1"/>
    <x:col min="5" max="5" width="7" customWidth="1"/>
    <x:col min="6" max="6" width="7" customWidth="1"/>
    <x:col min="7" max="7" width="7" customWidth="1"/>
    <x:col min="8" max="8" width="7" customWidth="1"/>
    <x:col min="9" max="9" width="7" customWidth="1"/>
    <x:col min="10" max="10" width="7" customWidth="1"/>
    <x:col min="11" max="11" width="7" customWidth="1"/>
    <x:col min="12" max="12" width="7" customWidth="1"/>
    <x:col min="13" max="13" width="7" customWidth="1"/>
    <x:col min="14" max="14" width="7" customWidth="1"/>
    <x:col min="15" max="15" width="7" customWidth="1"/>
    <x:col min="16" max="16" width="7" customWidth="1"/>
    <x:col min="17" max="17" width="7" customWidth="1"/>
    <x:col min="18" max="18" width="7" customWidth="1"/>
    <x:col min="19" max="19" width="7" customWidth="1"/>
    <x:col min="20" max="20" width="7" customWidth="1"/>
    <x:col min="21" max="21" width="7" customWidth="1"/>
    <x:col min="22" max="22" width="7" customWidth="1"/>
    <x:col min="23" max="23" width="8" customWidth="1"/>
    <x:col min="24" max="24" width="8" customWidth="1"/>
    <x:col min="25" max="25" width="9" customWidth="1"/>
    <x:col min="26" max="26" width="9" customWidth="1"/>
    <x:col min="27" max="27" width="9" customWidth="1"/>
    <x:col min="28" max="28" width="12" customWidth="1"/>
    <x:col min="29" max="29" width="14" customWidth="1"/>
    <x:col min="30" max="30" width="10" customWidth="1"/>
  </x:cols>
  <x:sheetData>
    <x:row r="1">
      <x:c r="A1" s="1" t="inlineStr">
        <x:is>
          <x:t xml:space="preserve">Q2 Grade Sheet</x:t>
        </x:is>
      </x:c>
    </x:row>
    <x:row r="2">
      <x:c r="A2" s="3" t="inlineStr">
        <x:is>
          <x:t xml:space="preserve">School:</x:t>
        </x:is>
      </x:c>
      <x:c r="B2" s="14">
        <x:f>IF(Setup!$B3="","",Setup!$B3)</x:f>
      </x:c>
      <x:c r="D2" s="3" t="inlineStr">
        <x:is>
          <x:t xml:space="preserve">Teacher:</x:t>
        </x:is>
      </x:c>
      <x:c r="E2" s="14">
        <x:f>IF(Setup!$B4="","",Setup!$B4)</x:f>
      </x:c>
      <x:c r="G2" s="3" t="inlineStr">
        <x:is>
          <x:t xml:space="preserve">Subject:</x:t>
        </x:is>
      </x:c>
      <x:c r="H2" s="14">
        <x:f>IF(Setup!$B5="","",Setup!$B5)</x:f>
      </x:c>
      <x:c r="J2" s="3" t="inlineStr">
        <x:is>
          <x:t xml:space="preserve">Section:</x:t>
        </x:is>
      </x:c>
      <x:c r="K2" s="14">
        <x:f>IF(Setup!$B6="","",Setup!$B6)</x:f>
      </x:c>
      <x:c r="M2" s="3" t="inlineStr">
        <x:is>
          <x:t xml:space="preserve">SY:</x:t>
        </x:is>
      </x:c>
      <x:c r="N2" s="14" t="str">
        <x:f>IF(Setup!$B7="","",Setup!$B7)</x:f>
        <x:v>2025-2026</x:v>
      </x:c>
      <x:c r="P2" s="3" t="inlineStr">
        <x:is>
          <x:t xml:space="preserve">Preset:</x:t>
        </x:is>
      </x:c>
      <x:c r="Q2" s="14" t="str">
        <x:f>IF(Setup!$B8="","",Setup!$B8)</x:f>
        <x:v>English</x:v>
      </x:c>
      <x:c r="U2" s="3" t="inlineStr">
        <x:is>
          <x:t xml:space="preserve">Quarter:</x:t>
        </x:is>
      </x:c>
      <x:c r="V2" s="15" t="n">
        <x:v>2</x:v>
      </x:c>
    </x:row>
    <x:row r="3">
      <x:c r="A3" s="29" t="inlineStr">
        <x:is>
          <x:t xml:space="preserve">Roster</x:t>
        </x:is>
      </x:c>
      <x:c r="B3" s="28" t="n"/>
      <x:c r="C3" s="29" t="inlineStr">
        <x:is>
          <x:t xml:space="preserve">Written Works</x:t>
        </x:is>
      </x:c>
      <x:c r="D3" s="28" t="n"/>
      <x:c r="E3" s="28" t="n"/>
      <x:c r="F3" s="28" t="n"/>
      <x:c r="G3" s="28" t="n"/>
      <x:c r="H3" s="28" t="n"/>
      <x:c r="I3" s="28" t="n"/>
      <x:c r="J3" s="28" t="n"/>
      <x:c r="K3" s="28" t="n"/>
      <x:c r="L3" s="28" t="n"/>
      <x:c r="M3" s="29" t="inlineStr">
        <x:is>
          <x:t xml:space="preserve">Performance Tasks</x:t>
        </x:is>
      </x:c>
      <x:c r="N3" s="28" t="n"/>
      <x:c r="O3" s="28" t="n"/>
      <x:c r="P3" s="28" t="n"/>
      <x:c r="Q3" s="28" t="n"/>
      <x:c r="R3" s="28" t="n"/>
      <x:c r="S3" s="28" t="n"/>
      <x:c r="T3" s="28" t="n"/>
      <x:c r="U3" s="28" t="n"/>
      <x:c r="V3" s="28" t="n"/>
      <x:c r="W3" s="29" t="inlineStr">
        <x:is>
          <x:t xml:space="preserve">Quarterly Assessment</x:t>
        </x:is>
      </x:c>
      <x:c r="X3" s="28" t="n"/>
      <x:c r="Y3" s="29" t="inlineStr">
        <x:is>
          <x:t xml:space="preserve">Results</x:t>
        </x:is>
      </x:c>
      <x:c r="Z3" s="28" t="n"/>
      <x:c r="AA3" s="28" t="n"/>
      <x:c r="AB3" s="28" t="n"/>
      <x:c r="AC3" s="28" t="n"/>
      <x:c r="AD3" s="28" t="n"/>
    </x:row>
    <x:row r="4">
      <x:c r="A4" s="18" t="inlineStr">
        <x:is>
          <x:t xml:space="preserve">No.</x:t>
        </x:is>
      </x:c>
      <x:c r="B4" s="18" t="inlineStr">
        <x:is>
          <x:t xml:space="preserve">Student Name</x:t>
        </x:is>
      </x:c>
      <x:c r="C4" s="18" t="inlineStr">
        <x:is>
          <x:t xml:space="preserve">WW1</x:t>
        </x:is>
      </x:c>
      <x:c r="D4" s="18" t="inlineStr">
        <x:is>
          <x:t xml:space="preserve">WW2</x:t>
        </x:is>
      </x:c>
      <x:c r="E4" s="18" t="inlineStr">
        <x:is>
          <x:t xml:space="preserve">WW3</x:t>
        </x:is>
      </x:c>
      <x:c r="F4" s="18" t="inlineStr">
        <x:is>
          <x:t xml:space="preserve">WW4</x:t>
        </x:is>
      </x:c>
      <x:c r="G4" s="18" t="inlineStr">
        <x:is>
          <x:t xml:space="preserve">WW5</x:t>
        </x:is>
      </x:c>
      <x:c r="H4" s="18" t="inlineStr">
        <x:is>
          <x:t xml:space="preserve">WW6</x:t>
        </x:is>
      </x:c>
      <x:c r="I4" s="18" t="inlineStr">
        <x:is>
          <x:t xml:space="preserve">WW7</x:t>
        </x:is>
      </x:c>
      <x:c r="J4" s="18" t="inlineStr">
        <x:is>
          <x:t xml:space="preserve">WW8</x:t>
        </x:is>
      </x:c>
      <x:c r="K4" s="18" t="inlineStr">
        <x:is>
          <x:t xml:space="preserve">WW9</x:t>
        </x:is>
      </x:c>
      <x:c r="L4" s="18" t="inlineStr">
        <x:is>
          <x:t xml:space="preserve">WW10</x:t>
        </x:is>
      </x:c>
      <x:c r="M4" s="18" t="inlineStr">
        <x:is>
          <x:t xml:space="preserve">PT1</x:t>
        </x:is>
      </x:c>
      <x:c r="N4" s="18" t="inlineStr">
        <x:is>
          <x:t xml:space="preserve">PT2</x:t>
        </x:is>
      </x:c>
      <x:c r="O4" s="18" t="inlineStr">
        <x:is>
          <x:t xml:space="preserve">PT3</x:t>
        </x:is>
      </x:c>
      <x:c r="P4" s="18" t="inlineStr">
        <x:is>
          <x:t xml:space="preserve">PT4</x:t>
        </x:is>
      </x:c>
      <x:c r="Q4" s="18" t="inlineStr">
        <x:is>
          <x:t xml:space="preserve">PT5</x:t>
        </x:is>
      </x:c>
      <x:c r="R4" s="18" t="inlineStr">
        <x:is>
          <x:t xml:space="preserve">PT6</x:t>
        </x:is>
      </x:c>
      <x:c r="S4" s="18" t="inlineStr">
        <x:is>
          <x:t xml:space="preserve">PT7</x:t>
        </x:is>
      </x:c>
      <x:c r="T4" s="18" t="inlineStr">
        <x:is>
          <x:t xml:space="preserve">PT8</x:t>
        </x:is>
      </x:c>
      <x:c r="U4" s="18" t="inlineStr">
        <x:is>
          <x:t xml:space="preserve">PT9</x:t>
        </x:is>
      </x:c>
      <x:c r="V4" s="18" t="inlineStr">
        <x:is>
          <x:t xml:space="preserve">PT10</x:t>
        </x:is>
      </x:c>
      <x:c r="W4" s="18" t="inlineStr">
        <x:is>
          <x:t xml:space="preserve">QA</x:t>
        </x:is>
      </x:c>
      <x:c r="X4" s="18" t="inlineStr">
        <x:is>
          <x:t xml:space="preserve">QA HPS</x:t>
        </x:is>
      </x:c>
      <x:c r="Y4" s="18" t="inlineStr">
        <x:is>
          <x:t xml:space="preserve">WW %</x:t>
        </x:is>
      </x:c>
      <x:c r="Z4" s="18" t="inlineStr">
        <x:is>
          <x:t xml:space="preserve">PT %</x:t>
        </x:is>
      </x:c>
      <x:c r="AA4" s="18" t="inlineStr">
        <x:is>
          <x:t xml:space="preserve">QA %</x:t>
        </x:is>
      </x:c>
      <x:c r="AB4" s="18" t="inlineStr">
        <x:is>
          <x:t xml:space="preserve">Initial Grade</x:t>
        </x:is>
      </x:c>
      <x:c r="AC4" s="18" t="inlineStr">
        <x:is>
          <x:t xml:space="preserve">Quarterly Grade</x:t>
        </x:is>
      </x:c>
      <x:c r="AD4" s="18" t="inlineStr">
        <x:is>
          <x:t xml:space="preserve">Status</x:t>
        </x:is>
      </x:c>
    </x:row>
    <x:row r="5">
      <x:c r="A5" s="19" t="inlineStr">
        <x:is>
          <x:t xml:space="preserve"/>
        </x:is>
      </x:c>
      <x:c r="B5" s="20" t="inlineStr">
        <x:is>
          <x:t xml:space="preserve">HPS / Max Score</x:t>
        </x:is>
      </x:c>
      <x:c r="C5" s="21" t="n"/>
      <x:c r="D5" s="21" t="n"/>
      <x:c r="E5" s="21" t="n"/>
      <x:c r="F5" s="21" t="n"/>
      <x:c r="G5" s="21" t="n"/>
      <x:c r="H5" s="21" t="n"/>
      <x:c r="I5" s="21" t="n"/>
      <x:c r="J5" s="21" t="n"/>
      <x:c r="K5" s="21" t="n"/>
      <x:c r="L5" s="21" t="n"/>
      <x:c r="M5" s="21" t="n"/>
      <x:c r="N5" s="21" t="n"/>
      <x:c r="O5" s="21" t="n"/>
      <x:c r="P5" s="21" t="n"/>
      <x:c r="Q5" s="21" t="n"/>
      <x:c r="R5" s="21" t="n"/>
      <x:c r="S5" s="21" t="n"/>
      <x:c r="T5" s="21" t="n"/>
      <x:c r="U5" s="21" t="n"/>
      <x:c r="V5" s="21" t="n"/>
      <x:c r="W5" s="21" t="n"/>
      <x:c r="X5" s="21" t="n"/>
      <x:c r="Y5" s="19" t="n"/>
      <x:c r="Z5" s="19" t="n"/>
      <x:c r="AA5" s="19" t="n"/>
      <x:c r="AB5" s="19" t="n"/>
      <x:c r="AC5" s="19" t="n"/>
      <x:c r="AD5" s="19" t="n"/>
    </x:row>
    <x:row r="6">
      <x:c r="A6" s="22" t="n">
        <x:v>1</x:v>
      </x:c>
      <x:c r="B6" s="23">
        <x:f>IF(Setup!$B$19="","",Setup!$B$19)</x:f>
      </x:c>
      <x:c r="C6" s="21" t="n"/>
      <x:c r="D6" s="21" t="n"/>
      <x:c r="E6" s="21" t="n"/>
      <x:c r="F6" s="21" t="n"/>
      <x:c r="G6" s="21" t="n"/>
      <x:c r="H6" s="21" t="n"/>
      <x:c r="I6" s="21" t="n"/>
      <x:c r="J6" s="21" t="n"/>
      <x:c r="K6" s="21" t="n"/>
      <x:c r="L6" s="21" t="n"/>
      <x:c r="M6" s="21" t="n"/>
      <x:c r="N6" s="21" t="n"/>
      <x:c r="O6" s="21" t="n"/>
      <x:c r="P6" s="21" t="n"/>
      <x:c r="Q6" s="21" t="n"/>
      <x:c r="R6" s="21" t="n"/>
      <x:c r="S6" s="21" t="n"/>
      <x:c r="T6" s="21" t="n"/>
      <x:c r="U6" s="21" t="n"/>
      <x:c r="V6" s="21" t="n"/>
      <x:c r="W6" s="21" t="n"/>
      <x:c r="X6" s="19" t="n"/>
      <x:c r="Y6" s="24">
        <x:f>IF($B6="","",IFERROR(SUM(C6:L6)/SUM($C$5:$L$5),0))</x:f>
      </x:c>
      <x:c r="Z6" s="24">
        <x:f>IF($B6="","",IFERROR(SUM(M6:V6)/SUM($M$5:$V$5),0))</x:f>
      </x:c>
      <x:c r="AA6" s="24">
        <x:f>IF($B6="","",IFERROR(W6/$X$5,0))</x:f>
      </x:c>
      <x:c r="AB6" s="24">
        <x:f>IF($B6="","",Y6*Setup!$D$12+Z6*Setup!$D$13+AA6*Setup!$D$14)</x:f>
      </x:c>
      <x:c r="AC6" s="25">
        <x:f>IF($B6="","",ROUND(Setup!$E$7+(AB6*Setup!$F$7),0))</x:f>
      </x:c>
      <x:c r="AD6" s="25">
        <x:f>IF($B6="","",IF(AC6&gt;=Setup!$E$4,"PASS","FAIL"))</x:f>
      </x:c>
    </x:row>
    <x:row r="7">
      <x:c r="A7" s="22" t="n">
        <x:v>2</x:v>
      </x:c>
      <x:c r="B7" s="23">
        <x:f>IF(Setup!$B$20="","",Setup!$B$20)</x:f>
      </x:c>
      <x:c r="C7" s="21" t="n"/>
      <x:c r="D7" s="21" t="n"/>
      <x:c r="E7" s="21" t="n"/>
      <x:c r="F7" s="21" t="n"/>
      <x:c r="G7" s="21" t="n"/>
      <x:c r="H7" s="21" t="n"/>
      <x:c r="I7" s="21" t="n"/>
      <x:c r="J7" s="21" t="n"/>
      <x:c r="K7" s="21" t="n"/>
      <x:c r="L7" s="21" t="n"/>
      <x:c r="M7" s="21" t="n"/>
      <x:c r="N7" s="21" t="n"/>
      <x:c r="O7" s="21" t="n"/>
      <x:c r="P7" s="21" t="n"/>
      <x:c r="Q7" s="21" t="n"/>
      <x:c r="R7" s="21" t="n"/>
      <x:c r="S7" s="21" t="n"/>
      <x:c r="T7" s="21" t="n"/>
      <x:c r="U7" s="21" t="n"/>
      <x:c r="V7" s="21" t="n"/>
      <x:c r="W7" s="21" t="n"/>
      <x:c r="X7" s="19" t="n"/>
      <x:c r="Y7" s="24">
        <x:f>IF($B7="","",IFERROR(SUM(C7:L7)/SUM($C$5:$L$5),0))</x:f>
      </x:c>
      <x:c r="Z7" s="24">
        <x:f>IF($B7="","",IFERROR(SUM(M7:V7)/SUM($M$5:$V$5),0))</x:f>
      </x:c>
      <x:c r="AA7" s="24">
        <x:f>IF($B7="","",IFERROR(W7/$X$5,0))</x:f>
      </x:c>
      <x:c r="AB7" s="24">
        <x:f>IF($B7="","",Y7*Setup!$D$12+Z7*Setup!$D$13+AA7*Setup!$D$14)</x:f>
      </x:c>
      <x:c r="AC7" s="25">
        <x:f>IF($B7="","",ROUND(Setup!$E$7+(AB7*Setup!$F$7),0))</x:f>
      </x:c>
      <x:c r="AD7" s="25">
        <x:f>IF($B7="","",IF(AC7&gt;=Setup!$E$4,"PASS","FAIL"))</x:f>
      </x:c>
    </x:row>
    <x:row r="8">
      <x:c r="A8" s="22" t="n">
        <x:v>3</x:v>
      </x:c>
      <x:c r="B8" s="23">
        <x:f>IF(Setup!$B$21="","",Setup!$B$21)</x:f>
      </x:c>
      <x:c r="C8" s="21" t="n"/>
      <x:c r="D8" s="21" t="n"/>
      <x:c r="E8" s="21" t="n"/>
      <x:c r="F8" s="21" t="n"/>
      <x:c r="G8" s="21" t="n"/>
      <x:c r="H8" s="21" t="n"/>
      <x:c r="I8" s="21" t="n"/>
      <x:c r="J8" s="21" t="n"/>
      <x:c r="K8" s="21" t="n"/>
      <x:c r="L8" s="21" t="n"/>
      <x:c r="M8" s="21" t="n"/>
      <x:c r="N8" s="21" t="n"/>
      <x:c r="O8" s="21" t="n"/>
      <x:c r="P8" s="21" t="n"/>
      <x:c r="Q8" s="21" t="n"/>
      <x:c r="R8" s="21" t="n"/>
      <x:c r="S8" s="21" t="n"/>
      <x:c r="T8" s="21" t="n"/>
      <x:c r="U8" s="21" t="n"/>
      <x:c r="V8" s="21" t="n"/>
      <x:c r="W8" s="21" t="n"/>
      <x:c r="X8" s="19" t="n"/>
      <x:c r="Y8" s="24">
        <x:f>IF($B8="","",IFERROR(SUM(C8:L8)/SUM($C$5:$L$5),0))</x:f>
      </x:c>
      <x:c r="Z8" s="24">
        <x:f>IF($B8="","",IFERROR(SUM(M8:V8)/SUM($M$5:$V$5),0))</x:f>
      </x:c>
      <x:c r="AA8" s="24">
        <x:f>IF($B8="","",IFERROR(W8/$X$5,0))</x:f>
      </x:c>
      <x:c r="AB8" s="24">
        <x:f>IF($B8="","",Y8*Setup!$D$12+Z8*Setup!$D$13+AA8*Setup!$D$14)</x:f>
      </x:c>
      <x:c r="AC8" s="25">
        <x:f>IF($B8="","",ROUND(Setup!$E$7+(AB8*Setup!$F$7),0))</x:f>
      </x:c>
      <x:c r="AD8" s="25">
        <x:f>IF($B8="","",IF(AC8&gt;=Setup!$E$4,"PASS","FAIL"))</x:f>
      </x:c>
    </x:row>
    <x:row r="9">
      <x:c r="A9" s="22" t="n">
        <x:v>4</x:v>
      </x:c>
      <x:c r="B9" s="23">
        <x:f>IF(Setup!$B$22="","",Setup!$B$22)</x:f>
      </x:c>
      <x:c r="C9" s="21" t="n"/>
      <x:c r="D9" s="21" t="n"/>
      <x:c r="E9" s="21" t="n"/>
      <x:c r="F9" s="21" t="n"/>
      <x:c r="G9" s="21" t="n"/>
      <x:c r="H9" s="21" t="n"/>
      <x:c r="I9" s="21" t="n"/>
      <x:c r="J9" s="21" t="n"/>
      <x:c r="K9" s="21" t="n"/>
      <x:c r="L9" s="21" t="n"/>
      <x:c r="M9" s="21" t="n"/>
      <x:c r="N9" s="21" t="n"/>
      <x:c r="O9" s="21" t="n"/>
      <x:c r="P9" s="21" t="n"/>
      <x:c r="Q9" s="21" t="n"/>
      <x:c r="R9" s="21" t="n"/>
      <x:c r="S9" s="21" t="n"/>
      <x:c r="T9" s="21" t="n"/>
      <x:c r="U9" s="21" t="n"/>
      <x:c r="V9" s="21" t="n"/>
      <x:c r="W9" s="21" t="n"/>
      <x:c r="X9" s="19" t="n"/>
      <x:c r="Y9" s="24">
        <x:f>IF($B9="","",IFERROR(SUM(C9:L9)/SUM($C$5:$L$5),0))</x:f>
      </x:c>
      <x:c r="Z9" s="24">
        <x:f>IF($B9="","",IFERROR(SUM(M9:V9)/SUM($M$5:$V$5),0))</x:f>
      </x:c>
      <x:c r="AA9" s="24">
        <x:f>IF($B9="","",IFERROR(W9/$X$5,0))</x:f>
      </x:c>
      <x:c r="AB9" s="24">
        <x:f>IF($B9="","",Y9*Setup!$D$12+Z9*Setup!$D$13+AA9*Setup!$D$14)</x:f>
      </x:c>
      <x:c r="AC9" s="25">
        <x:f>IF($B9="","",ROUND(Setup!$E$7+(AB9*Setup!$F$7),0))</x:f>
      </x:c>
      <x:c r="AD9" s="25">
        <x:f>IF($B9="","",IF(AC9&gt;=Setup!$E$4,"PASS","FAIL"))</x:f>
      </x:c>
    </x:row>
    <x:row r="10">
      <x:c r="A10" s="22" t="n">
        <x:v>5</x:v>
      </x:c>
      <x:c r="B10" s="23">
        <x:f>IF(Setup!$B$23="","",Setup!$B$23)</x:f>
      </x:c>
      <x:c r="C10" s="21" t="n"/>
      <x:c r="D10" s="21" t="n"/>
      <x:c r="E10" s="21" t="n"/>
      <x:c r="F10" s="21" t="n"/>
      <x:c r="G10" s="21" t="n"/>
      <x:c r="H10" s="21" t="n"/>
      <x:c r="I10" s="21" t="n"/>
      <x:c r="J10" s="21" t="n"/>
      <x:c r="K10" s="21" t="n"/>
      <x:c r="L10" s="21" t="n"/>
      <x:c r="M10" s="21" t="n"/>
      <x:c r="N10" s="21" t="n"/>
      <x:c r="O10" s="21" t="n"/>
      <x:c r="P10" s="21" t="n"/>
      <x:c r="Q10" s="21" t="n"/>
      <x:c r="R10" s="21" t="n"/>
      <x:c r="S10" s="21" t="n"/>
      <x:c r="T10" s="21" t="n"/>
      <x:c r="U10" s="21" t="n"/>
      <x:c r="V10" s="21" t="n"/>
      <x:c r="W10" s="21" t="n"/>
      <x:c r="X10" s="19" t="n"/>
      <x:c r="Y10" s="24">
        <x:f>IF($B10="","",IFERROR(SUM(C10:L10)/SUM($C$5:$L$5),0))</x:f>
      </x:c>
      <x:c r="Z10" s="24">
        <x:f>IF($B10="","",IFERROR(SUM(M10:V10)/SUM($M$5:$V$5),0))</x:f>
      </x:c>
      <x:c r="AA10" s="24">
        <x:f>IF($B10="","",IFERROR(W10/$X$5,0))</x:f>
      </x:c>
      <x:c r="AB10" s="24">
        <x:f>IF($B10="","",Y10*Setup!$D$12+Z10*Setup!$D$13+AA10*Setup!$D$14)</x:f>
      </x:c>
      <x:c r="AC10" s="25">
        <x:f>IF($B10="","",ROUND(Setup!$E$7+(AB10*Setup!$F$7),0))</x:f>
      </x:c>
      <x:c r="AD10" s="25">
        <x:f>IF($B10="","",IF(AC10&gt;=Setup!$E$4,"PASS","FAIL"))</x:f>
      </x:c>
    </x:row>
    <x:row r="11">
      <x:c r="A11" s="22" t="n">
        <x:v>6</x:v>
      </x:c>
      <x:c r="B11" s="23">
        <x:f>IF(Setup!$B$24="","",Setup!$B$24)</x:f>
      </x:c>
      <x:c r="C11" s="21" t="n"/>
      <x:c r="D11" s="21" t="n"/>
      <x:c r="E11" s="21" t="n"/>
      <x:c r="F11" s="21" t="n"/>
      <x:c r="G11" s="21" t="n"/>
      <x:c r="H11" s="21" t="n"/>
      <x:c r="I11" s="21" t="n"/>
      <x:c r="J11" s="21" t="n"/>
      <x:c r="K11" s="21" t="n"/>
      <x:c r="L11" s="21" t="n"/>
      <x:c r="M11" s="21" t="n"/>
      <x:c r="N11" s="21" t="n"/>
      <x:c r="O11" s="21" t="n"/>
      <x:c r="P11" s="21" t="n"/>
      <x:c r="Q11" s="21" t="n"/>
      <x:c r="R11" s="21" t="n"/>
      <x:c r="S11" s="21" t="n"/>
      <x:c r="T11" s="21" t="n"/>
      <x:c r="U11" s="21" t="n"/>
      <x:c r="V11" s="21" t="n"/>
      <x:c r="W11" s="21" t="n"/>
      <x:c r="X11" s="19" t="n"/>
      <x:c r="Y11" s="24">
        <x:f>IF($B11="","",IFERROR(SUM(C11:L11)/SUM($C$5:$L$5),0))</x:f>
      </x:c>
      <x:c r="Z11" s="24">
        <x:f>IF($B11="","",IFERROR(SUM(M11:V11)/SUM($M$5:$V$5),0))</x:f>
      </x:c>
      <x:c r="AA11" s="24">
        <x:f>IF($B11="","",IFERROR(W11/$X$5,0))</x:f>
      </x:c>
      <x:c r="AB11" s="24">
        <x:f>IF($B11="","",Y11*Setup!$D$12+Z11*Setup!$D$13+AA11*Setup!$D$14)</x:f>
      </x:c>
      <x:c r="AC11" s="25">
        <x:f>IF($B11="","",ROUND(Setup!$E$7+(AB11*Setup!$F$7),0))</x:f>
      </x:c>
      <x:c r="AD11" s="25">
        <x:f>IF($B11="","",IF(AC11&gt;=Setup!$E$4,"PASS","FAIL"))</x:f>
      </x:c>
    </x:row>
    <x:row r="12">
      <x:c r="A12" s="22" t="n">
        <x:v>7</x:v>
      </x:c>
      <x:c r="B12" s="23">
        <x:f>IF(Setup!$B$25="","",Setup!$B$25)</x:f>
      </x:c>
      <x:c r="C12" s="21" t="n"/>
      <x:c r="D12" s="21" t="n"/>
      <x:c r="E12" s="21" t="n"/>
      <x:c r="F12" s="21" t="n"/>
      <x:c r="G12" s="21" t="n"/>
      <x:c r="H12" s="21" t="n"/>
      <x:c r="I12" s="21" t="n"/>
      <x:c r="J12" s="21" t="n"/>
      <x:c r="K12" s="21" t="n"/>
      <x:c r="L12" s="21" t="n"/>
      <x:c r="M12" s="21" t="n"/>
      <x:c r="N12" s="21" t="n"/>
      <x:c r="O12" s="21" t="n"/>
      <x:c r="P12" s="21" t="n"/>
      <x:c r="Q12" s="21" t="n"/>
      <x:c r="R12" s="21" t="n"/>
      <x:c r="S12" s="21" t="n"/>
      <x:c r="T12" s="21" t="n"/>
      <x:c r="U12" s="21" t="n"/>
      <x:c r="V12" s="21" t="n"/>
      <x:c r="W12" s="21" t="n"/>
      <x:c r="X12" s="19" t="n"/>
      <x:c r="Y12" s="24">
        <x:f>IF($B12="","",IFERROR(SUM(C12:L12)/SUM($C$5:$L$5),0))</x:f>
      </x:c>
      <x:c r="Z12" s="24">
        <x:f>IF($B12="","",IFERROR(SUM(M12:V12)/SUM($M$5:$V$5),0))</x:f>
      </x:c>
      <x:c r="AA12" s="24">
        <x:f>IF($B12="","",IFERROR(W12/$X$5,0))</x:f>
      </x:c>
      <x:c r="AB12" s="24">
        <x:f>IF($B12="","",Y12*Setup!$D$12+Z12*Setup!$D$13+AA12*Setup!$D$14)</x:f>
      </x:c>
      <x:c r="AC12" s="25">
        <x:f>IF($B12="","",ROUND(Setup!$E$7+(AB12*Setup!$F$7),0))</x:f>
      </x:c>
      <x:c r="AD12" s="25">
        <x:f>IF($B12="","",IF(AC12&gt;=Setup!$E$4,"PASS","FAIL"))</x:f>
      </x:c>
    </x:row>
    <x:row r="13">
      <x:c r="A13" s="22" t="n">
        <x:v>8</x:v>
      </x:c>
      <x:c r="B13" s="23">
        <x:f>IF(Setup!$B$26="","",Setup!$B$26)</x:f>
      </x:c>
      <x:c r="C13" s="21" t="n"/>
      <x:c r="D13" s="21" t="n"/>
      <x:c r="E13" s="21" t="n"/>
      <x:c r="F13" s="21" t="n"/>
      <x:c r="G13" s="21" t="n"/>
      <x:c r="H13" s="21" t="n"/>
      <x:c r="I13" s="21" t="n"/>
      <x:c r="J13" s="21" t="n"/>
      <x:c r="K13" s="21" t="n"/>
      <x:c r="L13" s="21" t="n"/>
      <x:c r="M13" s="21" t="n"/>
      <x:c r="N13" s="21" t="n"/>
      <x:c r="O13" s="21" t="n"/>
      <x:c r="P13" s="21" t="n"/>
      <x:c r="Q13" s="21" t="n"/>
      <x:c r="R13" s="21" t="n"/>
      <x:c r="S13" s="21" t="n"/>
      <x:c r="T13" s="21" t="n"/>
      <x:c r="U13" s="21" t="n"/>
      <x:c r="V13" s="21" t="n"/>
      <x:c r="W13" s="21" t="n"/>
      <x:c r="X13" s="19" t="n"/>
      <x:c r="Y13" s="24">
        <x:f>IF($B13="","",IFERROR(SUM(C13:L13)/SUM($C$5:$L$5),0))</x:f>
      </x:c>
      <x:c r="Z13" s="24">
        <x:f>IF($B13="","",IFERROR(SUM(M13:V13)/SUM($M$5:$V$5),0))</x:f>
      </x:c>
      <x:c r="AA13" s="24">
        <x:f>IF($B13="","",IFERROR(W13/$X$5,0))</x:f>
      </x:c>
      <x:c r="AB13" s="24">
        <x:f>IF($B13="","",Y13*Setup!$D$12+Z13*Setup!$D$13+AA13*Setup!$D$14)</x:f>
      </x:c>
      <x:c r="AC13" s="25">
        <x:f>IF($B13="","",ROUND(Setup!$E$7+(AB13*Setup!$F$7),0))</x:f>
      </x:c>
      <x:c r="AD13" s="25">
        <x:f>IF($B13="","",IF(AC13&gt;=Setup!$E$4,"PASS","FAIL"))</x:f>
      </x:c>
    </x:row>
    <x:row r="14">
      <x:c r="A14" s="22" t="n">
        <x:v>9</x:v>
      </x:c>
      <x:c r="B14" s="23">
        <x:f>IF(Setup!$B$27="","",Setup!$B$27)</x:f>
      </x:c>
      <x:c r="C14" s="21" t="n"/>
      <x:c r="D14" s="21" t="n"/>
      <x:c r="E14" s="21" t="n"/>
      <x:c r="F14" s="21" t="n"/>
      <x:c r="G14" s="21" t="n"/>
      <x:c r="H14" s="21" t="n"/>
      <x:c r="I14" s="21" t="n"/>
      <x:c r="J14" s="21" t="n"/>
      <x:c r="K14" s="21" t="n"/>
      <x:c r="L14" s="21" t="n"/>
      <x:c r="M14" s="21" t="n"/>
      <x:c r="N14" s="21" t="n"/>
      <x:c r="O14" s="21" t="n"/>
      <x:c r="P14" s="21" t="n"/>
      <x:c r="Q14" s="21" t="n"/>
      <x:c r="R14" s="21" t="n"/>
      <x:c r="S14" s="21" t="n"/>
      <x:c r="T14" s="21" t="n"/>
      <x:c r="U14" s="21" t="n"/>
      <x:c r="V14" s="21" t="n"/>
      <x:c r="W14" s="21" t="n"/>
      <x:c r="X14" s="19" t="n"/>
      <x:c r="Y14" s="24">
        <x:f>IF($B14="","",IFERROR(SUM(C14:L14)/SUM($C$5:$L$5),0))</x:f>
      </x:c>
      <x:c r="Z14" s="24">
        <x:f>IF($B14="","",IFERROR(SUM(M14:V14)/SUM($M$5:$V$5),0))</x:f>
      </x:c>
      <x:c r="AA14" s="24">
        <x:f>IF($B14="","",IFERROR(W14/$X$5,0))</x:f>
      </x:c>
      <x:c r="AB14" s="24">
        <x:f>IF($B14="","",Y14*Setup!$D$12+Z14*Setup!$D$13+AA14*Setup!$D$14)</x:f>
      </x:c>
      <x:c r="AC14" s="25">
        <x:f>IF($B14="","",ROUND(Setup!$E$7+(AB14*Setup!$F$7),0))</x:f>
      </x:c>
      <x:c r="AD14" s="25">
        <x:f>IF($B14="","",IF(AC14&gt;=Setup!$E$4,"PASS","FAIL"))</x:f>
      </x:c>
    </x:row>
    <x:row r="15">
      <x:c r="A15" s="22" t="n">
        <x:v>10</x:v>
      </x:c>
      <x:c r="B15" s="23">
        <x:f>IF(Setup!$B$28="","",Setup!$B$28)</x:f>
      </x:c>
      <x:c r="C15" s="21" t="n"/>
      <x:c r="D15" s="21" t="n"/>
      <x:c r="E15" s="21" t="n"/>
      <x:c r="F15" s="21" t="n"/>
      <x:c r="G15" s="21" t="n"/>
      <x:c r="H15" s="21" t="n"/>
      <x:c r="I15" s="21" t="n"/>
      <x:c r="J15" s="21" t="n"/>
      <x:c r="K15" s="21" t="n"/>
      <x:c r="L15" s="21" t="n"/>
      <x:c r="M15" s="21" t="n"/>
      <x:c r="N15" s="21" t="n"/>
      <x:c r="O15" s="21" t="n"/>
      <x:c r="P15" s="21" t="n"/>
      <x:c r="Q15" s="21" t="n"/>
      <x:c r="R15" s="21" t="n"/>
      <x:c r="S15" s="21" t="n"/>
      <x:c r="T15" s="21" t="n"/>
      <x:c r="U15" s="21" t="n"/>
      <x:c r="V15" s="21" t="n"/>
      <x:c r="W15" s="21" t="n"/>
      <x:c r="X15" s="19" t="n"/>
      <x:c r="Y15" s="24">
        <x:f>IF($B15="","",IFERROR(SUM(C15:L15)/SUM($C$5:$L$5),0))</x:f>
      </x:c>
      <x:c r="Z15" s="24">
        <x:f>IF($B15="","",IFERROR(SUM(M15:V15)/SUM($M$5:$V$5),0))</x:f>
      </x:c>
      <x:c r="AA15" s="24">
        <x:f>IF($B15="","",IFERROR(W15/$X$5,0))</x:f>
      </x:c>
      <x:c r="AB15" s="24">
        <x:f>IF($B15="","",Y15*Setup!$D$12+Z15*Setup!$D$13+AA15*Setup!$D$14)</x:f>
      </x:c>
      <x:c r="AC15" s="25">
        <x:f>IF($B15="","",ROUND(Setup!$E$7+(AB15*Setup!$F$7),0))</x:f>
      </x:c>
      <x:c r="AD15" s="25">
        <x:f>IF($B15="","",IF(AC15&gt;=Setup!$E$4,"PASS","FAIL"))</x:f>
      </x:c>
    </x:row>
    <x:row r="16">
      <x:c r="A16" s="22" t="n">
        <x:v>11</x:v>
      </x:c>
      <x:c r="B16" s="23">
        <x:f>IF(Setup!$B$29="","",Setup!$B$29)</x:f>
      </x:c>
      <x:c r="C16" s="21" t="n"/>
      <x:c r="D16" s="21" t="n"/>
      <x:c r="E16" s="21" t="n"/>
      <x:c r="F16" s="21" t="n"/>
      <x:c r="G16" s="21" t="n"/>
      <x:c r="H16" s="21" t="n"/>
      <x:c r="I16" s="21" t="n"/>
      <x:c r="J16" s="21" t="n"/>
      <x:c r="K16" s="21" t="n"/>
      <x:c r="L16" s="21" t="n"/>
      <x:c r="M16" s="21" t="n"/>
      <x:c r="N16" s="21" t="n"/>
      <x:c r="O16" s="21" t="n"/>
      <x:c r="P16" s="21" t="n"/>
      <x:c r="Q16" s="21" t="n"/>
      <x:c r="R16" s="21" t="n"/>
      <x:c r="S16" s="21" t="n"/>
      <x:c r="T16" s="21" t="n"/>
      <x:c r="U16" s="21" t="n"/>
      <x:c r="V16" s="21" t="n"/>
      <x:c r="W16" s="21" t="n"/>
      <x:c r="X16" s="19" t="n"/>
      <x:c r="Y16" s="24">
        <x:f>IF($B16="","",IFERROR(SUM(C16:L16)/SUM($C$5:$L$5),0))</x:f>
      </x:c>
      <x:c r="Z16" s="24">
        <x:f>IF($B16="","",IFERROR(SUM(M16:V16)/SUM($M$5:$V$5),0))</x:f>
      </x:c>
      <x:c r="AA16" s="24">
        <x:f>IF($B16="","",IFERROR(W16/$X$5,0))</x:f>
      </x:c>
      <x:c r="AB16" s="24">
        <x:f>IF($B16="","",Y16*Setup!$D$12+Z16*Setup!$D$13+AA16*Setup!$D$14)</x:f>
      </x:c>
      <x:c r="AC16" s="25">
        <x:f>IF($B16="","",ROUND(Setup!$E$7+(AB16*Setup!$F$7),0))</x:f>
      </x:c>
      <x:c r="AD16" s="25">
        <x:f>IF($B16="","",IF(AC16&gt;=Setup!$E$4,"PASS","FAIL"))</x:f>
      </x:c>
    </x:row>
    <x:row r="17">
      <x:c r="A17" s="22" t="n">
        <x:v>12</x:v>
      </x:c>
      <x:c r="B17" s="23">
        <x:f>IF(Setup!$B$30="","",Setup!$B$30)</x:f>
      </x:c>
      <x:c r="C17" s="21" t="n"/>
      <x:c r="D17" s="21" t="n"/>
      <x:c r="E17" s="21" t="n"/>
      <x:c r="F17" s="21" t="n"/>
      <x:c r="G17" s="21" t="n"/>
      <x:c r="H17" s="21" t="n"/>
      <x:c r="I17" s="21" t="n"/>
      <x:c r="J17" s="21" t="n"/>
      <x:c r="K17" s="21" t="n"/>
      <x:c r="L17" s="21" t="n"/>
      <x:c r="M17" s="21" t="n"/>
      <x:c r="N17" s="21" t="n"/>
      <x:c r="O17" s="21" t="n"/>
      <x:c r="P17" s="21" t="n"/>
      <x:c r="Q17" s="21" t="n"/>
      <x:c r="R17" s="21" t="n"/>
      <x:c r="S17" s="21" t="n"/>
      <x:c r="T17" s="21" t="n"/>
      <x:c r="U17" s="21" t="n"/>
      <x:c r="V17" s="21" t="n"/>
      <x:c r="W17" s="21" t="n"/>
      <x:c r="X17" s="19" t="n"/>
      <x:c r="Y17" s="24">
        <x:f>IF($B17="","",IFERROR(SUM(C17:L17)/SUM($C$5:$L$5),0))</x:f>
      </x:c>
      <x:c r="Z17" s="24">
        <x:f>IF($B17="","",IFERROR(SUM(M17:V17)/SUM($M$5:$V$5),0))</x:f>
      </x:c>
      <x:c r="AA17" s="24">
        <x:f>IF($B17="","",IFERROR(W17/$X$5,0))</x:f>
      </x:c>
      <x:c r="AB17" s="24">
        <x:f>IF($B17="","",Y17*Setup!$D$12+Z17*Setup!$D$13+AA17*Setup!$D$14)</x:f>
      </x:c>
      <x:c r="AC17" s="25">
        <x:f>IF($B17="","",ROUND(Setup!$E$7+(AB17*Setup!$F$7),0))</x:f>
      </x:c>
      <x:c r="AD17" s="25">
        <x:f>IF($B17="","",IF(AC17&gt;=Setup!$E$4,"PASS","FAIL"))</x:f>
      </x:c>
    </x:row>
    <x:row r="18">
      <x:c r="A18" s="22" t="n">
        <x:v>13</x:v>
      </x:c>
      <x:c r="B18" s="23">
        <x:f>IF(Setup!$B$31="","",Setup!$B$31)</x:f>
      </x:c>
      <x:c r="C18" s="21" t="n"/>
      <x:c r="D18" s="21" t="n"/>
      <x:c r="E18" s="21" t="n"/>
      <x:c r="F18" s="21" t="n"/>
      <x:c r="G18" s="21" t="n"/>
      <x:c r="H18" s="21" t="n"/>
      <x:c r="I18" s="21" t="n"/>
      <x:c r="J18" s="21" t="n"/>
      <x:c r="K18" s="21" t="n"/>
      <x:c r="L18" s="21" t="n"/>
      <x:c r="M18" s="21" t="n"/>
      <x:c r="N18" s="21" t="n"/>
      <x:c r="O18" s="21" t="n"/>
      <x:c r="P18" s="21" t="n"/>
      <x:c r="Q18" s="21" t="n"/>
      <x:c r="R18" s="21" t="n"/>
      <x:c r="S18" s="21" t="n"/>
      <x:c r="T18" s="21" t="n"/>
      <x:c r="U18" s="21" t="n"/>
      <x:c r="V18" s="21" t="n"/>
      <x:c r="W18" s="21" t="n"/>
      <x:c r="X18" s="19" t="n"/>
      <x:c r="Y18" s="24">
        <x:f>IF($B18="","",IFERROR(SUM(C18:L18)/SUM($C$5:$L$5),0))</x:f>
      </x:c>
      <x:c r="Z18" s="24">
        <x:f>IF($B18="","",IFERROR(SUM(M18:V18)/SUM($M$5:$V$5),0))</x:f>
      </x:c>
      <x:c r="AA18" s="24">
        <x:f>IF($B18="","",IFERROR(W18/$X$5,0))</x:f>
      </x:c>
      <x:c r="AB18" s="24">
        <x:f>IF($B18="","",Y18*Setup!$D$12+Z18*Setup!$D$13+AA18*Setup!$D$14)</x:f>
      </x:c>
      <x:c r="AC18" s="25">
        <x:f>IF($B18="","",ROUND(Setup!$E$7+(AB18*Setup!$F$7),0))</x:f>
      </x:c>
      <x:c r="AD18" s="25">
        <x:f>IF($B18="","",IF(AC18&gt;=Setup!$E$4,"PASS","FAIL"))</x:f>
      </x:c>
    </x:row>
    <x:row r="19">
      <x:c r="A19" s="22" t="n">
        <x:v>14</x:v>
      </x:c>
      <x:c r="B19" s="23">
        <x:f>IF(Setup!$B$32="","",Setup!$B$32)</x:f>
      </x:c>
      <x:c r="C19" s="21" t="n"/>
      <x:c r="D19" s="21" t="n"/>
      <x:c r="E19" s="21" t="n"/>
      <x:c r="F19" s="21" t="n"/>
      <x:c r="G19" s="21" t="n"/>
      <x:c r="H19" s="21" t="n"/>
      <x:c r="I19" s="21" t="n"/>
      <x:c r="J19" s="21" t="n"/>
      <x:c r="K19" s="21" t="n"/>
      <x:c r="L19" s="21" t="n"/>
      <x:c r="M19" s="21" t="n"/>
      <x:c r="N19" s="21" t="n"/>
      <x:c r="O19" s="21" t="n"/>
      <x:c r="P19" s="21" t="n"/>
      <x:c r="Q19" s="21" t="n"/>
      <x:c r="R19" s="21" t="n"/>
      <x:c r="S19" s="21" t="n"/>
      <x:c r="T19" s="21" t="n"/>
      <x:c r="U19" s="21" t="n"/>
      <x:c r="V19" s="21" t="n"/>
      <x:c r="W19" s="21" t="n"/>
      <x:c r="X19" s="19" t="n"/>
      <x:c r="Y19" s="24">
        <x:f>IF($B19="","",IFERROR(SUM(C19:L19)/SUM($C$5:$L$5),0))</x:f>
      </x:c>
      <x:c r="Z19" s="24">
        <x:f>IF($B19="","",IFERROR(SUM(M19:V19)/SUM($M$5:$V$5),0))</x:f>
      </x:c>
      <x:c r="AA19" s="24">
        <x:f>IF($B19="","",IFERROR(W19/$X$5,0))</x:f>
      </x:c>
      <x:c r="AB19" s="24">
        <x:f>IF($B19="","",Y19*Setup!$D$12+Z19*Setup!$D$13+AA19*Setup!$D$14)</x:f>
      </x:c>
      <x:c r="AC19" s="25">
        <x:f>IF($B19="","",ROUND(Setup!$E$7+(AB19*Setup!$F$7),0))</x:f>
      </x:c>
      <x:c r="AD19" s="25">
        <x:f>IF($B19="","",IF(AC19&gt;=Setup!$E$4,"PASS","FAIL"))</x:f>
      </x:c>
    </x:row>
    <x:row r="20">
      <x:c r="A20" s="22" t="n">
        <x:v>15</x:v>
      </x:c>
      <x:c r="B20" s="23">
        <x:f>IF(Setup!$B$33="","",Setup!$B$33)</x:f>
      </x:c>
      <x:c r="C20" s="21" t="n"/>
      <x:c r="D20" s="21" t="n"/>
      <x:c r="E20" s="21" t="n"/>
      <x:c r="F20" s="21" t="n"/>
      <x:c r="G20" s="21" t="n"/>
      <x:c r="H20" s="21" t="n"/>
      <x:c r="I20" s="21" t="n"/>
      <x:c r="J20" s="21" t="n"/>
      <x:c r="K20" s="21" t="n"/>
      <x:c r="L20" s="21" t="n"/>
      <x:c r="M20" s="21" t="n"/>
      <x:c r="N20" s="21" t="n"/>
      <x:c r="O20" s="21" t="n"/>
      <x:c r="P20" s="21" t="n"/>
      <x:c r="Q20" s="21" t="n"/>
      <x:c r="R20" s="21" t="n"/>
      <x:c r="S20" s="21" t="n"/>
      <x:c r="T20" s="21" t="n"/>
      <x:c r="U20" s="21" t="n"/>
      <x:c r="V20" s="21" t="n"/>
      <x:c r="W20" s="21" t="n"/>
      <x:c r="X20" s="19" t="n"/>
      <x:c r="Y20" s="24">
        <x:f>IF($B20="","",IFERROR(SUM(C20:L20)/SUM($C$5:$L$5),0))</x:f>
      </x:c>
      <x:c r="Z20" s="24">
        <x:f>IF($B20="","",IFERROR(SUM(M20:V20)/SUM($M$5:$V$5),0))</x:f>
      </x:c>
      <x:c r="AA20" s="24">
        <x:f>IF($B20="","",IFERROR(W20/$X$5,0))</x:f>
      </x:c>
      <x:c r="AB20" s="24">
        <x:f>IF($B20="","",Y20*Setup!$D$12+Z20*Setup!$D$13+AA20*Setup!$D$14)</x:f>
      </x:c>
      <x:c r="AC20" s="25">
        <x:f>IF($B20="","",ROUND(Setup!$E$7+(AB20*Setup!$F$7),0))</x:f>
      </x:c>
      <x:c r="AD20" s="25">
        <x:f>IF($B20="","",IF(AC20&gt;=Setup!$E$4,"PASS","FAIL"))</x:f>
      </x:c>
    </x:row>
    <x:row r="21">
      <x:c r="A21" s="22" t="n">
        <x:v>16</x:v>
      </x:c>
      <x:c r="B21" s="23">
        <x:f>IF(Setup!$B$34="","",Setup!$B$34)</x:f>
      </x:c>
      <x:c r="C21" s="21" t="n"/>
      <x:c r="D21" s="21" t="n"/>
      <x:c r="E21" s="21" t="n"/>
      <x:c r="F21" s="21" t="n"/>
      <x:c r="G21" s="21" t="n"/>
      <x:c r="H21" s="21" t="n"/>
      <x:c r="I21" s="21" t="n"/>
      <x:c r="J21" s="21" t="n"/>
      <x:c r="K21" s="21" t="n"/>
      <x:c r="L21" s="21" t="n"/>
      <x:c r="M21" s="21" t="n"/>
      <x:c r="N21" s="21" t="n"/>
      <x:c r="O21" s="21" t="n"/>
      <x:c r="P21" s="21" t="n"/>
      <x:c r="Q21" s="21" t="n"/>
      <x:c r="R21" s="21" t="n"/>
      <x:c r="S21" s="21" t="n"/>
      <x:c r="T21" s="21" t="n"/>
      <x:c r="U21" s="21" t="n"/>
      <x:c r="V21" s="21" t="n"/>
      <x:c r="W21" s="21" t="n"/>
      <x:c r="X21" s="19" t="n"/>
      <x:c r="Y21" s="24">
        <x:f>IF($B21="","",IFERROR(SUM(C21:L21)/SUM($C$5:$L$5),0))</x:f>
      </x:c>
      <x:c r="Z21" s="24">
        <x:f>IF($B21="","",IFERROR(SUM(M21:V21)/SUM($M$5:$V$5),0))</x:f>
      </x:c>
      <x:c r="AA21" s="24">
        <x:f>IF($B21="","",IFERROR(W21/$X$5,0))</x:f>
      </x:c>
      <x:c r="AB21" s="24">
        <x:f>IF($B21="","",Y21*Setup!$D$12+Z21*Setup!$D$13+AA21*Setup!$D$14)</x:f>
      </x:c>
      <x:c r="AC21" s="25">
        <x:f>IF($B21="","",ROUND(Setup!$E$7+(AB21*Setup!$F$7),0))</x:f>
      </x:c>
      <x:c r="AD21" s="25">
        <x:f>IF($B21="","",IF(AC21&gt;=Setup!$E$4,"PASS","FAIL"))</x:f>
      </x:c>
    </x:row>
    <x:row r="22">
      <x:c r="A22" s="22" t="n">
        <x:v>17</x:v>
      </x:c>
      <x:c r="B22" s="23">
        <x:f>IF(Setup!$B$35="","",Setup!$B$35)</x:f>
      </x:c>
      <x:c r="C22" s="21" t="n"/>
      <x:c r="D22" s="21" t="n"/>
      <x:c r="E22" s="21" t="n"/>
      <x:c r="F22" s="21" t="n"/>
      <x:c r="G22" s="21" t="n"/>
      <x:c r="H22" s="21" t="n"/>
      <x:c r="I22" s="21" t="n"/>
      <x:c r="J22" s="21" t="n"/>
      <x:c r="K22" s="21" t="n"/>
      <x:c r="L22" s="21" t="n"/>
      <x:c r="M22" s="21" t="n"/>
      <x:c r="N22" s="21" t="n"/>
      <x:c r="O22" s="21" t="n"/>
      <x:c r="P22" s="21" t="n"/>
      <x:c r="Q22" s="21" t="n"/>
      <x:c r="R22" s="21" t="n"/>
      <x:c r="S22" s="21" t="n"/>
      <x:c r="T22" s="21" t="n"/>
      <x:c r="U22" s="21" t="n"/>
      <x:c r="V22" s="21" t="n"/>
      <x:c r="W22" s="21" t="n"/>
      <x:c r="X22" s="19" t="n"/>
      <x:c r="Y22" s="24">
        <x:f>IF($B22="","",IFERROR(SUM(C22:L22)/SUM($C$5:$L$5),0))</x:f>
      </x:c>
      <x:c r="Z22" s="24">
        <x:f>IF($B22="","",IFERROR(SUM(M22:V22)/SUM($M$5:$V$5),0))</x:f>
      </x:c>
      <x:c r="AA22" s="24">
        <x:f>IF($B22="","",IFERROR(W22/$X$5,0))</x:f>
      </x:c>
      <x:c r="AB22" s="24">
        <x:f>IF($B22="","",Y22*Setup!$D$12+Z22*Setup!$D$13+AA22*Setup!$D$14)</x:f>
      </x:c>
      <x:c r="AC22" s="25">
        <x:f>IF($B22="","",ROUND(Setup!$E$7+(AB22*Setup!$F$7),0))</x:f>
      </x:c>
      <x:c r="AD22" s="25">
        <x:f>IF($B22="","",IF(AC22&gt;=Setup!$E$4,"PASS","FAIL"))</x:f>
      </x:c>
    </x:row>
    <x:row r="23">
      <x:c r="A23" s="22" t="n">
        <x:v>18</x:v>
      </x:c>
      <x:c r="B23" s="23">
        <x:f>IF(Setup!$B$36="","",Setup!$B$36)</x:f>
      </x:c>
      <x:c r="C23" s="21" t="n"/>
      <x:c r="D23" s="21" t="n"/>
      <x:c r="E23" s="21" t="n"/>
      <x:c r="F23" s="21" t="n"/>
      <x:c r="G23" s="21" t="n"/>
      <x:c r="H23" s="21" t="n"/>
      <x:c r="I23" s="21" t="n"/>
      <x:c r="J23" s="21" t="n"/>
      <x:c r="K23" s="21" t="n"/>
      <x:c r="L23" s="21" t="n"/>
      <x:c r="M23" s="21" t="n"/>
      <x:c r="N23" s="21" t="n"/>
      <x:c r="O23" s="21" t="n"/>
      <x:c r="P23" s="21" t="n"/>
      <x:c r="Q23" s="21" t="n"/>
      <x:c r="R23" s="21" t="n"/>
      <x:c r="S23" s="21" t="n"/>
      <x:c r="T23" s="21" t="n"/>
      <x:c r="U23" s="21" t="n"/>
      <x:c r="V23" s="21" t="n"/>
      <x:c r="W23" s="21" t="n"/>
      <x:c r="X23" s="19" t="n"/>
      <x:c r="Y23" s="24">
        <x:f>IF($B23="","",IFERROR(SUM(C23:L23)/SUM($C$5:$L$5),0))</x:f>
      </x:c>
      <x:c r="Z23" s="24">
        <x:f>IF($B23="","",IFERROR(SUM(M23:V23)/SUM($M$5:$V$5),0))</x:f>
      </x:c>
      <x:c r="AA23" s="24">
        <x:f>IF($B23="","",IFERROR(W23/$X$5,0))</x:f>
      </x:c>
      <x:c r="AB23" s="24">
        <x:f>IF($B23="","",Y23*Setup!$D$12+Z23*Setup!$D$13+AA23*Setup!$D$14)</x:f>
      </x:c>
      <x:c r="AC23" s="25">
        <x:f>IF($B23="","",ROUND(Setup!$E$7+(AB23*Setup!$F$7),0))</x:f>
      </x:c>
      <x:c r="AD23" s="25">
        <x:f>IF($B23="","",IF(AC23&gt;=Setup!$E$4,"PASS","FAIL"))</x:f>
      </x:c>
    </x:row>
    <x:row r="24">
      <x:c r="A24" s="22" t="n">
        <x:v>19</x:v>
      </x:c>
      <x:c r="B24" s="23">
        <x:f>IF(Setup!$B$37="","",Setup!$B$37)</x:f>
      </x:c>
      <x:c r="C24" s="21" t="n"/>
      <x:c r="D24" s="21" t="n"/>
      <x:c r="E24" s="21" t="n"/>
      <x:c r="F24" s="21" t="n"/>
      <x:c r="G24" s="21" t="n"/>
      <x:c r="H24" s="21" t="n"/>
      <x:c r="I24" s="21" t="n"/>
      <x:c r="J24" s="21" t="n"/>
      <x:c r="K24" s="21" t="n"/>
      <x:c r="L24" s="21" t="n"/>
      <x:c r="M24" s="21" t="n"/>
      <x:c r="N24" s="21" t="n"/>
      <x:c r="O24" s="21" t="n"/>
      <x:c r="P24" s="21" t="n"/>
      <x:c r="Q24" s="21" t="n"/>
      <x:c r="R24" s="21" t="n"/>
      <x:c r="S24" s="21" t="n"/>
      <x:c r="T24" s="21" t="n"/>
      <x:c r="U24" s="21" t="n"/>
      <x:c r="V24" s="21" t="n"/>
      <x:c r="W24" s="21" t="n"/>
      <x:c r="X24" s="19" t="n"/>
      <x:c r="Y24" s="24">
        <x:f>IF($B24="","",IFERROR(SUM(C24:L24)/SUM($C$5:$L$5),0))</x:f>
      </x:c>
      <x:c r="Z24" s="24">
        <x:f>IF($B24="","",IFERROR(SUM(M24:V24)/SUM($M$5:$V$5),0))</x:f>
      </x:c>
      <x:c r="AA24" s="24">
        <x:f>IF($B24="","",IFERROR(W24/$X$5,0))</x:f>
      </x:c>
      <x:c r="AB24" s="24">
        <x:f>IF($B24="","",Y24*Setup!$D$12+Z24*Setup!$D$13+AA24*Setup!$D$14)</x:f>
      </x:c>
      <x:c r="AC24" s="25">
        <x:f>IF($B24="","",ROUND(Setup!$E$7+(AB24*Setup!$F$7),0))</x:f>
      </x:c>
      <x:c r="AD24" s="25">
        <x:f>IF($B24="","",IF(AC24&gt;=Setup!$E$4,"PASS","FAIL"))</x:f>
      </x:c>
    </x:row>
    <x:row r="25">
      <x:c r="A25" s="22" t="n">
        <x:v>20</x:v>
      </x:c>
      <x:c r="B25" s="23">
        <x:f>IF(Setup!$B$38="","",Setup!$B$38)</x:f>
      </x:c>
      <x:c r="C25" s="21" t="n"/>
      <x:c r="D25" s="21" t="n"/>
      <x:c r="E25" s="21" t="n"/>
      <x:c r="F25" s="21" t="n"/>
      <x:c r="G25" s="21" t="n"/>
      <x:c r="H25" s="21" t="n"/>
      <x:c r="I25" s="21" t="n"/>
      <x:c r="J25" s="21" t="n"/>
      <x:c r="K25" s="21" t="n"/>
      <x:c r="L25" s="21" t="n"/>
      <x:c r="M25" s="21" t="n"/>
      <x:c r="N25" s="21" t="n"/>
      <x:c r="O25" s="21" t="n"/>
      <x:c r="P25" s="21" t="n"/>
      <x:c r="Q25" s="21" t="n"/>
      <x:c r="R25" s="21" t="n"/>
      <x:c r="S25" s="21" t="n"/>
      <x:c r="T25" s="21" t="n"/>
      <x:c r="U25" s="21" t="n"/>
      <x:c r="V25" s="21" t="n"/>
      <x:c r="W25" s="21" t="n"/>
      <x:c r="X25" s="19" t="n"/>
      <x:c r="Y25" s="24">
        <x:f>IF($B25="","",IFERROR(SUM(C25:L25)/SUM($C$5:$L$5),0))</x:f>
      </x:c>
      <x:c r="Z25" s="24">
        <x:f>IF($B25="","",IFERROR(SUM(M25:V25)/SUM($M$5:$V$5),0))</x:f>
      </x:c>
      <x:c r="AA25" s="24">
        <x:f>IF($B25="","",IFERROR(W25/$X$5,0))</x:f>
      </x:c>
      <x:c r="AB25" s="24">
        <x:f>IF($B25="","",Y25*Setup!$D$12+Z25*Setup!$D$13+AA25*Setup!$D$14)</x:f>
      </x:c>
      <x:c r="AC25" s="25">
        <x:f>IF($B25="","",ROUND(Setup!$E$7+(AB25*Setup!$F$7),0))</x:f>
      </x:c>
      <x:c r="AD25" s="25">
        <x:f>IF($B25="","",IF(AC25&gt;=Setup!$E$4,"PASS","FAIL"))</x:f>
      </x:c>
    </x:row>
    <x:row r="26">
      <x:c r="A26" s="22" t="n">
        <x:v>21</x:v>
      </x:c>
      <x:c r="B26" s="23">
        <x:f>IF(Setup!$B$39="","",Setup!$B$39)</x:f>
      </x:c>
      <x:c r="C26" s="21" t="n"/>
      <x:c r="D26" s="21" t="n"/>
      <x:c r="E26" s="21" t="n"/>
      <x:c r="F26" s="21" t="n"/>
      <x:c r="G26" s="21" t="n"/>
      <x:c r="H26" s="21" t="n"/>
      <x:c r="I26" s="21" t="n"/>
      <x:c r="J26" s="21" t="n"/>
      <x:c r="K26" s="21" t="n"/>
      <x:c r="L26" s="21" t="n"/>
      <x:c r="M26" s="21" t="n"/>
      <x:c r="N26" s="21" t="n"/>
      <x:c r="O26" s="21" t="n"/>
      <x:c r="P26" s="21" t="n"/>
      <x:c r="Q26" s="21" t="n"/>
      <x:c r="R26" s="21" t="n"/>
      <x:c r="S26" s="21" t="n"/>
      <x:c r="T26" s="21" t="n"/>
      <x:c r="U26" s="21" t="n"/>
      <x:c r="V26" s="21" t="n"/>
      <x:c r="W26" s="21" t="n"/>
      <x:c r="X26" s="19" t="n"/>
      <x:c r="Y26" s="24">
        <x:f>IF($B26="","",IFERROR(SUM(C26:L26)/SUM($C$5:$L$5),0))</x:f>
      </x:c>
      <x:c r="Z26" s="24">
        <x:f>IF($B26="","",IFERROR(SUM(M26:V26)/SUM($M$5:$V$5),0))</x:f>
      </x:c>
      <x:c r="AA26" s="24">
        <x:f>IF($B26="","",IFERROR(W26/$X$5,0))</x:f>
      </x:c>
      <x:c r="AB26" s="24">
        <x:f>IF($B26="","",Y26*Setup!$D$12+Z26*Setup!$D$13+AA26*Setup!$D$14)</x:f>
      </x:c>
      <x:c r="AC26" s="25">
        <x:f>IF($B26="","",ROUND(Setup!$E$7+(AB26*Setup!$F$7),0))</x:f>
      </x:c>
      <x:c r="AD26" s="25">
        <x:f>IF($B26="","",IF(AC26&gt;=Setup!$E$4,"PASS","FAIL"))</x:f>
      </x:c>
    </x:row>
    <x:row r="27">
      <x:c r="A27" s="22" t="n">
        <x:v>22</x:v>
      </x:c>
      <x:c r="B27" s="23">
        <x:f>IF(Setup!$B$40="","",Setup!$B$40)</x:f>
      </x:c>
      <x:c r="C27" s="21" t="n"/>
      <x:c r="D27" s="21" t="n"/>
      <x:c r="E27" s="21" t="n"/>
      <x:c r="F27" s="21" t="n"/>
      <x:c r="G27" s="21" t="n"/>
      <x:c r="H27" s="21" t="n"/>
      <x:c r="I27" s="21" t="n"/>
      <x:c r="J27" s="21" t="n"/>
      <x:c r="K27" s="21" t="n"/>
      <x:c r="L27" s="21" t="n"/>
      <x:c r="M27" s="21" t="n"/>
      <x:c r="N27" s="21" t="n"/>
      <x:c r="O27" s="21" t="n"/>
      <x:c r="P27" s="21" t="n"/>
      <x:c r="Q27" s="21" t="n"/>
      <x:c r="R27" s="21" t="n"/>
      <x:c r="S27" s="21" t="n"/>
      <x:c r="T27" s="21" t="n"/>
      <x:c r="U27" s="21" t="n"/>
      <x:c r="V27" s="21" t="n"/>
      <x:c r="W27" s="21" t="n"/>
      <x:c r="X27" s="19" t="n"/>
      <x:c r="Y27" s="24">
        <x:f>IF($B27="","",IFERROR(SUM(C27:L27)/SUM($C$5:$L$5),0))</x:f>
      </x:c>
      <x:c r="Z27" s="24">
        <x:f>IF($B27="","",IFERROR(SUM(M27:V27)/SUM($M$5:$V$5),0))</x:f>
      </x:c>
      <x:c r="AA27" s="24">
        <x:f>IF($B27="","",IFERROR(W27/$X$5,0))</x:f>
      </x:c>
      <x:c r="AB27" s="24">
        <x:f>IF($B27="","",Y27*Setup!$D$12+Z27*Setup!$D$13+AA27*Setup!$D$14)</x:f>
      </x:c>
      <x:c r="AC27" s="25">
        <x:f>IF($B27="","",ROUND(Setup!$E$7+(AB27*Setup!$F$7),0))</x:f>
      </x:c>
      <x:c r="AD27" s="25">
        <x:f>IF($B27="","",IF(AC27&gt;=Setup!$E$4,"PASS","FAIL"))</x:f>
      </x:c>
    </x:row>
    <x:row r="28">
      <x:c r="A28" s="22" t="n">
        <x:v>23</x:v>
      </x:c>
      <x:c r="B28" s="23">
        <x:f>IF(Setup!$B$41="","",Setup!$B$41)</x:f>
      </x:c>
      <x:c r="C28" s="21" t="n"/>
      <x:c r="D28" s="21" t="n"/>
      <x:c r="E28" s="21" t="n"/>
      <x:c r="F28" s="21" t="n"/>
      <x:c r="G28" s="21" t="n"/>
      <x:c r="H28" s="21" t="n"/>
      <x:c r="I28" s="21" t="n"/>
      <x:c r="J28" s="21" t="n"/>
      <x:c r="K28" s="21" t="n"/>
      <x:c r="L28" s="21" t="n"/>
      <x:c r="M28" s="21" t="n"/>
      <x:c r="N28" s="21" t="n"/>
      <x:c r="O28" s="21" t="n"/>
      <x:c r="P28" s="21" t="n"/>
      <x:c r="Q28" s="21" t="n"/>
      <x:c r="R28" s="21" t="n"/>
      <x:c r="S28" s="21" t="n"/>
      <x:c r="T28" s="21" t="n"/>
      <x:c r="U28" s="21" t="n"/>
      <x:c r="V28" s="21" t="n"/>
      <x:c r="W28" s="21" t="n"/>
      <x:c r="X28" s="19" t="n"/>
      <x:c r="Y28" s="24">
        <x:f>IF($B28="","",IFERROR(SUM(C28:L28)/SUM($C$5:$L$5),0))</x:f>
      </x:c>
      <x:c r="Z28" s="24">
        <x:f>IF($B28="","",IFERROR(SUM(M28:V28)/SUM($M$5:$V$5),0))</x:f>
      </x:c>
      <x:c r="AA28" s="24">
        <x:f>IF($B28="","",IFERROR(W28/$X$5,0))</x:f>
      </x:c>
      <x:c r="AB28" s="24">
        <x:f>IF($B28="","",Y28*Setup!$D$12+Z28*Setup!$D$13+AA28*Setup!$D$14)</x:f>
      </x:c>
      <x:c r="AC28" s="25">
        <x:f>IF($B28="","",ROUND(Setup!$E$7+(AB28*Setup!$F$7),0))</x:f>
      </x:c>
      <x:c r="AD28" s="25">
        <x:f>IF($B28="","",IF(AC28&gt;=Setup!$E$4,"PASS","FAIL"))</x:f>
      </x:c>
    </x:row>
    <x:row r="29">
      <x:c r="A29" s="22" t="n">
        <x:v>24</x:v>
      </x:c>
      <x:c r="B29" s="23">
        <x:f>IF(Setup!$B$42="","",Setup!$B$42)</x:f>
      </x:c>
      <x:c r="C29" s="21" t="n"/>
      <x:c r="D29" s="21" t="n"/>
      <x:c r="E29" s="21" t="n"/>
      <x:c r="F29" s="21" t="n"/>
      <x:c r="G29" s="21" t="n"/>
      <x:c r="H29" s="21" t="n"/>
      <x:c r="I29" s="21" t="n"/>
      <x:c r="J29" s="21" t="n"/>
      <x:c r="K29" s="21" t="n"/>
      <x:c r="L29" s="21" t="n"/>
      <x:c r="M29" s="21" t="n"/>
      <x:c r="N29" s="21" t="n"/>
      <x:c r="O29" s="21" t="n"/>
      <x:c r="P29" s="21" t="n"/>
      <x:c r="Q29" s="21" t="n"/>
      <x:c r="R29" s="21" t="n"/>
      <x:c r="S29" s="21" t="n"/>
      <x:c r="T29" s="21" t="n"/>
      <x:c r="U29" s="21" t="n"/>
      <x:c r="V29" s="21" t="n"/>
      <x:c r="W29" s="21" t="n"/>
      <x:c r="X29" s="19" t="n"/>
      <x:c r="Y29" s="24">
        <x:f>IF($B29="","",IFERROR(SUM(C29:L29)/SUM($C$5:$L$5),0))</x:f>
      </x:c>
      <x:c r="Z29" s="24">
        <x:f>IF($B29="","",IFERROR(SUM(M29:V29)/SUM($M$5:$V$5),0))</x:f>
      </x:c>
      <x:c r="AA29" s="24">
        <x:f>IF($B29="","",IFERROR(W29/$X$5,0))</x:f>
      </x:c>
      <x:c r="AB29" s="24">
        <x:f>IF($B29="","",Y29*Setup!$D$12+Z29*Setup!$D$13+AA29*Setup!$D$14)</x:f>
      </x:c>
      <x:c r="AC29" s="25">
        <x:f>IF($B29="","",ROUND(Setup!$E$7+(AB29*Setup!$F$7),0))</x:f>
      </x:c>
      <x:c r="AD29" s="25">
        <x:f>IF($B29="","",IF(AC29&gt;=Setup!$E$4,"PASS","FAIL"))</x:f>
      </x:c>
    </x:row>
    <x:row r="30">
      <x:c r="A30" s="22" t="n">
        <x:v>25</x:v>
      </x:c>
      <x:c r="B30" s="23">
        <x:f>IF(Setup!$B$43="","",Setup!$B$43)</x:f>
      </x:c>
      <x:c r="C30" s="21" t="n"/>
      <x:c r="D30" s="21" t="n"/>
      <x:c r="E30" s="21" t="n"/>
      <x:c r="F30" s="21" t="n"/>
      <x:c r="G30" s="21" t="n"/>
      <x:c r="H30" s="21" t="n"/>
      <x:c r="I30" s="21" t="n"/>
      <x:c r="J30" s="21" t="n"/>
      <x:c r="K30" s="21" t="n"/>
      <x:c r="L30" s="21" t="n"/>
      <x:c r="M30" s="21" t="n"/>
      <x:c r="N30" s="21" t="n"/>
      <x:c r="O30" s="21" t="n"/>
      <x:c r="P30" s="21" t="n"/>
      <x:c r="Q30" s="21" t="n"/>
      <x:c r="R30" s="21" t="n"/>
      <x:c r="S30" s="21" t="n"/>
      <x:c r="T30" s="21" t="n"/>
      <x:c r="U30" s="21" t="n"/>
      <x:c r="V30" s="21" t="n"/>
      <x:c r="W30" s="21" t="n"/>
      <x:c r="X30" s="19" t="n"/>
      <x:c r="Y30" s="24">
        <x:f>IF($B30="","",IFERROR(SUM(C30:L30)/SUM($C$5:$L$5),0))</x:f>
      </x:c>
      <x:c r="Z30" s="24">
        <x:f>IF($B30="","",IFERROR(SUM(M30:V30)/SUM($M$5:$V$5),0))</x:f>
      </x:c>
      <x:c r="AA30" s="24">
        <x:f>IF($B30="","",IFERROR(W30/$X$5,0))</x:f>
      </x:c>
      <x:c r="AB30" s="24">
        <x:f>IF($B30="","",Y30*Setup!$D$12+Z30*Setup!$D$13+AA30*Setup!$D$14)</x:f>
      </x:c>
      <x:c r="AC30" s="25">
        <x:f>IF($B30="","",ROUND(Setup!$E$7+(AB30*Setup!$F$7),0))</x:f>
      </x:c>
      <x:c r="AD30" s="25">
        <x:f>IF($B30="","",IF(AC30&gt;=Setup!$E$4,"PASS","FAIL"))</x:f>
      </x:c>
    </x:row>
    <x:row r="31">
      <x:c r="A31" s="22" t="n">
        <x:v>26</x:v>
      </x:c>
      <x:c r="B31" s="23">
        <x:f>IF(Setup!$B$44="","",Setup!$B$44)</x:f>
      </x:c>
      <x:c r="C31" s="21" t="n"/>
      <x:c r="D31" s="21" t="n"/>
      <x:c r="E31" s="21" t="n"/>
      <x:c r="F31" s="21" t="n"/>
      <x:c r="G31" s="21" t="n"/>
      <x:c r="H31" s="21" t="n"/>
      <x:c r="I31" s="21" t="n"/>
      <x:c r="J31" s="21" t="n"/>
      <x:c r="K31" s="21" t="n"/>
      <x:c r="L31" s="21" t="n"/>
      <x:c r="M31" s="21" t="n"/>
      <x:c r="N31" s="21" t="n"/>
      <x:c r="O31" s="21" t="n"/>
      <x:c r="P31" s="21" t="n"/>
      <x:c r="Q31" s="21" t="n"/>
      <x:c r="R31" s="21" t="n"/>
      <x:c r="S31" s="21" t="n"/>
      <x:c r="T31" s="21" t="n"/>
      <x:c r="U31" s="21" t="n"/>
      <x:c r="V31" s="21" t="n"/>
      <x:c r="W31" s="21" t="n"/>
      <x:c r="X31" s="19" t="n"/>
      <x:c r="Y31" s="24">
        <x:f>IF($B31="","",IFERROR(SUM(C31:L31)/SUM($C$5:$L$5),0))</x:f>
      </x:c>
      <x:c r="Z31" s="24">
        <x:f>IF($B31="","",IFERROR(SUM(M31:V31)/SUM($M$5:$V$5),0))</x:f>
      </x:c>
      <x:c r="AA31" s="24">
        <x:f>IF($B31="","",IFERROR(W31/$X$5,0))</x:f>
      </x:c>
      <x:c r="AB31" s="24">
        <x:f>IF($B31="","",Y31*Setup!$D$12+Z31*Setup!$D$13+AA31*Setup!$D$14)</x:f>
      </x:c>
      <x:c r="AC31" s="25">
        <x:f>IF($B31="","",ROUND(Setup!$E$7+(AB31*Setup!$F$7),0))</x:f>
      </x:c>
      <x:c r="AD31" s="25">
        <x:f>IF($B31="","",IF(AC31&gt;=Setup!$E$4,"PASS","FAIL"))</x:f>
      </x:c>
    </x:row>
    <x:row r="32">
      <x:c r="A32" s="22" t="n">
        <x:v>27</x:v>
      </x:c>
      <x:c r="B32" s="23">
        <x:f>IF(Setup!$B$45="","",Setup!$B$45)</x:f>
      </x:c>
      <x:c r="C32" s="21" t="n"/>
      <x:c r="D32" s="21" t="n"/>
      <x:c r="E32" s="21" t="n"/>
      <x:c r="F32" s="21" t="n"/>
      <x:c r="G32" s="21" t="n"/>
      <x:c r="H32" s="21" t="n"/>
      <x:c r="I32" s="21" t="n"/>
      <x:c r="J32" s="21" t="n"/>
      <x:c r="K32" s="21" t="n"/>
      <x:c r="L32" s="21" t="n"/>
      <x:c r="M32" s="21" t="n"/>
      <x:c r="N32" s="21" t="n"/>
      <x:c r="O32" s="21" t="n"/>
      <x:c r="P32" s="21" t="n"/>
      <x:c r="Q32" s="21" t="n"/>
      <x:c r="R32" s="21" t="n"/>
      <x:c r="S32" s="21" t="n"/>
      <x:c r="T32" s="21" t="n"/>
      <x:c r="U32" s="21" t="n"/>
      <x:c r="V32" s="21" t="n"/>
      <x:c r="W32" s="21" t="n"/>
      <x:c r="X32" s="19" t="n"/>
      <x:c r="Y32" s="24">
        <x:f>IF($B32="","",IFERROR(SUM(C32:L32)/SUM($C$5:$L$5),0))</x:f>
      </x:c>
      <x:c r="Z32" s="24">
        <x:f>IF($B32="","",IFERROR(SUM(M32:V32)/SUM($M$5:$V$5),0))</x:f>
      </x:c>
      <x:c r="AA32" s="24">
        <x:f>IF($B32="","",IFERROR(W32/$X$5,0))</x:f>
      </x:c>
      <x:c r="AB32" s="24">
        <x:f>IF($B32="","",Y32*Setup!$D$12+Z32*Setup!$D$13+AA32*Setup!$D$14)</x:f>
      </x:c>
      <x:c r="AC32" s="25">
        <x:f>IF($B32="","",ROUND(Setup!$E$7+(AB32*Setup!$F$7),0))</x:f>
      </x:c>
      <x:c r="AD32" s="25">
        <x:f>IF($B32="","",IF(AC32&gt;=Setup!$E$4,"PASS","FAIL"))</x:f>
      </x:c>
    </x:row>
    <x:row r="33">
      <x:c r="A33" s="22" t="n">
        <x:v>28</x:v>
      </x:c>
      <x:c r="B33" s="23">
        <x:f>IF(Setup!$B$46="","",Setup!$B$46)</x:f>
      </x:c>
      <x:c r="C33" s="21" t="n"/>
      <x:c r="D33" s="21" t="n"/>
      <x:c r="E33" s="21" t="n"/>
      <x:c r="F33" s="21" t="n"/>
      <x:c r="G33" s="21" t="n"/>
      <x:c r="H33" s="21" t="n"/>
      <x:c r="I33" s="21" t="n"/>
      <x:c r="J33" s="21" t="n"/>
      <x:c r="K33" s="21" t="n"/>
      <x:c r="L33" s="21" t="n"/>
      <x:c r="M33" s="21" t="n"/>
      <x:c r="N33" s="21" t="n"/>
      <x:c r="O33" s="21" t="n"/>
      <x:c r="P33" s="21" t="n"/>
      <x:c r="Q33" s="21" t="n"/>
      <x:c r="R33" s="21" t="n"/>
      <x:c r="S33" s="21" t="n"/>
      <x:c r="T33" s="21" t="n"/>
      <x:c r="U33" s="21" t="n"/>
      <x:c r="V33" s="21" t="n"/>
      <x:c r="W33" s="21" t="n"/>
      <x:c r="X33" s="19" t="n"/>
      <x:c r="Y33" s="24">
        <x:f>IF($B33="","",IFERROR(SUM(C33:L33)/SUM($C$5:$L$5),0))</x:f>
      </x:c>
      <x:c r="Z33" s="24">
        <x:f>IF($B33="","",IFERROR(SUM(M33:V33)/SUM($M$5:$V$5),0))</x:f>
      </x:c>
      <x:c r="AA33" s="24">
        <x:f>IF($B33="","",IFERROR(W33/$X$5,0))</x:f>
      </x:c>
      <x:c r="AB33" s="24">
        <x:f>IF($B33="","",Y33*Setup!$D$12+Z33*Setup!$D$13+AA33*Setup!$D$14)</x:f>
      </x:c>
      <x:c r="AC33" s="25">
        <x:f>IF($B33="","",ROUND(Setup!$E$7+(AB33*Setup!$F$7),0))</x:f>
      </x:c>
      <x:c r="AD33" s="25">
        <x:f>IF($B33="","",IF(AC33&gt;=Setup!$E$4,"PASS","FAIL"))</x:f>
      </x:c>
    </x:row>
    <x:row r="34">
      <x:c r="A34" s="22" t="n">
        <x:v>29</x:v>
      </x:c>
      <x:c r="B34" s="23">
        <x:f>IF(Setup!$B$47="","",Setup!$B$47)</x:f>
      </x:c>
      <x:c r="C34" s="21" t="n"/>
      <x:c r="D34" s="21" t="n"/>
      <x:c r="E34" s="21" t="n"/>
      <x:c r="F34" s="21" t="n"/>
      <x:c r="G34" s="21" t="n"/>
      <x:c r="H34" s="21" t="n"/>
      <x:c r="I34" s="21" t="n"/>
      <x:c r="J34" s="21" t="n"/>
      <x:c r="K34" s="21" t="n"/>
      <x:c r="L34" s="21" t="n"/>
      <x:c r="M34" s="21" t="n"/>
      <x:c r="N34" s="21" t="n"/>
      <x:c r="O34" s="21" t="n"/>
      <x:c r="P34" s="21" t="n"/>
      <x:c r="Q34" s="21" t="n"/>
      <x:c r="R34" s="21" t="n"/>
      <x:c r="S34" s="21" t="n"/>
      <x:c r="T34" s="21" t="n"/>
      <x:c r="U34" s="21" t="n"/>
      <x:c r="V34" s="21" t="n"/>
      <x:c r="W34" s="21" t="n"/>
      <x:c r="X34" s="19" t="n"/>
      <x:c r="Y34" s="24">
        <x:f>IF($B34="","",IFERROR(SUM(C34:L34)/SUM($C$5:$L$5),0))</x:f>
      </x:c>
      <x:c r="Z34" s="24">
        <x:f>IF($B34="","",IFERROR(SUM(M34:V34)/SUM($M$5:$V$5),0))</x:f>
      </x:c>
      <x:c r="AA34" s="24">
        <x:f>IF($B34="","",IFERROR(W34/$X$5,0))</x:f>
      </x:c>
      <x:c r="AB34" s="24">
        <x:f>IF($B34="","",Y34*Setup!$D$12+Z34*Setup!$D$13+AA34*Setup!$D$14)</x:f>
      </x:c>
      <x:c r="AC34" s="25">
        <x:f>IF($B34="","",ROUND(Setup!$E$7+(AB34*Setup!$F$7),0))</x:f>
      </x:c>
      <x:c r="AD34" s="25">
        <x:f>IF($B34="","",IF(AC34&gt;=Setup!$E$4,"PASS","FAIL"))</x:f>
      </x:c>
    </x:row>
    <x:row r="35">
      <x:c r="A35" s="22" t="n">
        <x:v>30</x:v>
      </x:c>
      <x:c r="B35" s="23">
        <x:f>IF(Setup!$B$48="","",Setup!$B$48)</x:f>
      </x:c>
      <x:c r="C35" s="21" t="n"/>
      <x:c r="D35" s="21" t="n"/>
      <x:c r="E35" s="21" t="n"/>
      <x:c r="F35" s="21" t="n"/>
      <x:c r="G35" s="21" t="n"/>
      <x:c r="H35" s="21" t="n"/>
      <x:c r="I35" s="21" t="n"/>
      <x:c r="J35" s="21" t="n"/>
      <x:c r="K35" s="21" t="n"/>
      <x:c r="L35" s="21" t="n"/>
      <x:c r="M35" s="21" t="n"/>
      <x:c r="N35" s="21" t="n"/>
      <x:c r="O35" s="21" t="n"/>
      <x:c r="P35" s="21" t="n"/>
      <x:c r="Q35" s="21" t="n"/>
      <x:c r="R35" s="21" t="n"/>
      <x:c r="S35" s="21" t="n"/>
      <x:c r="T35" s="21" t="n"/>
      <x:c r="U35" s="21" t="n"/>
      <x:c r="V35" s="21" t="n"/>
      <x:c r="W35" s="21" t="n"/>
      <x:c r="X35" s="19" t="n"/>
      <x:c r="Y35" s="24">
        <x:f>IF($B35="","",IFERROR(SUM(C35:L35)/SUM($C$5:$L$5),0))</x:f>
      </x:c>
      <x:c r="Z35" s="24">
        <x:f>IF($B35="","",IFERROR(SUM(M35:V35)/SUM($M$5:$V$5),0))</x:f>
      </x:c>
      <x:c r="AA35" s="24">
        <x:f>IF($B35="","",IFERROR(W35/$X$5,0))</x:f>
      </x:c>
      <x:c r="AB35" s="24">
        <x:f>IF($B35="","",Y35*Setup!$D$12+Z35*Setup!$D$13+AA35*Setup!$D$14)</x:f>
      </x:c>
      <x:c r="AC35" s="25">
        <x:f>IF($B35="","",ROUND(Setup!$E$7+(AB35*Setup!$F$7),0))</x:f>
      </x:c>
      <x:c r="AD35" s="25">
        <x:f>IF($B35="","",IF(AC35&gt;=Setup!$E$4,"PASS","FAIL"))</x:f>
      </x:c>
    </x:row>
    <x:row r="36">
      <x:c r="A36" s="22" t="n">
        <x:v>31</x:v>
      </x:c>
      <x:c r="B36" s="23">
        <x:f>IF(Setup!$B$49="","",Setup!$B$49)</x:f>
      </x:c>
      <x:c r="C36" s="21" t="n"/>
      <x:c r="D36" s="21" t="n"/>
      <x:c r="E36" s="21" t="n"/>
      <x:c r="F36" s="21" t="n"/>
      <x:c r="G36" s="21" t="n"/>
      <x:c r="H36" s="21" t="n"/>
      <x:c r="I36" s="21" t="n"/>
      <x:c r="J36" s="21" t="n"/>
      <x:c r="K36" s="21" t="n"/>
      <x:c r="L36" s="21" t="n"/>
      <x:c r="M36" s="21" t="n"/>
      <x:c r="N36" s="21" t="n"/>
      <x:c r="O36" s="21" t="n"/>
      <x:c r="P36" s="21" t="n"/>
      <x:c r="Q36" s="21" t="n"/>
      <x:c r="R36" s="21" t="n"/>
      <x:c r="S36" s="21" t="n"/>
      <x:c r="T36" s="21" t="n"/>
      <x:c r="U36" s="21" t="n"/>
      <x:c r="V36" s="21" t="n"/>
      <x:c r="W36" s="21" t="n"/>
      <x:c r="X36" s="19" t="n"/>
      <x:c r="Y36" s="24">
        <x:f>IF($B36="","",IFERROR(SUM(C36:L36)/SUM($C$5:$L$5),0))</x:f>
      </x:c>
      <x:c r="Z36" s="24">
        <x:f>IF($B36="","",IFERROR(SUM(M36:V36)/SUM($M$5:$V$5),0))</x:f>
      </x:c>
      <x:c r="AA36" s="24">
        <x:f>IF($B36="","",IFERROR(W36/$X$5,0))</x:f>
      </x:c>
      <x:c r="AB36" s="24">
        <x:f>IF($B36="","",Y36*Setup!$D$12+Z36*Setup!$D$13+AA36*Setup!$D$14)</x:f>
      </x:c>
      <x:c r="AC36" s="25">
        <x:f>IF($B36="","",ROUND(Setup!$E$7+(AB36*Setup!$F$7),0))</x:f>
      </x:c>
      <x:c r="AD36" s="25">
        <x:f>IF($B36="","",IF(AC36&gt;=Setup!$E$4,"PASS","FAIL"))</x:f>
      </x:c>
    </x:row>
    <x:row r="37">
      <x:c r="A37" s="22" t="n">
        <x:v>32</x:v>
      </x:c>
      <x:c r="B37" s="23">
        <x:f>IF(Setup!$B$50="","",Setup!$B$50)</x:f>
      </x:c>
      <x:c r="C37" s="21" t="n"/>
      <x:c r="D37" s="21" t="n"/>
      <x:c r="E37" s="21" t="n"/>
      <x:c r="F37" s="21" t="n"/>
      <x:c r="G37" s="21" t="n"/>
      <x:c r="H37" s="21" t="n"/>
      <x:c r="I37" s="21" t="n"/>
      <x:c r="J37" s="21" t="n"/>
      <x:c r="K37" s="21" t="n"/>
      <x:c r="L37" s="21" t="n"/>
      <x:c r="M37" s="21" t="n"/>
      <x:c r="N37" s="21" t="n"/>
      <x:c r="O37" s="21" t="n"/>
      <x:c r="P37" s="21" t="n"/>
      <x:c r="Q37" s="21" t="n"/>
      <x:c r="R37" s="21" t="n"/>
      <x:c r="S37" s="21" t="n"/>
      <x:c r="T37" s="21" t="n"/>
      <x:c r="U37" s="21" t="n"/>
      <x:c r="V37" s="21" t="n"/>
      <x:c r="W37" s="21" t="n"/>
      <x:c r="X37" s="19" t="n"/>
      <x:c r="Y37" s="24">
        <x:f>IF($B37="","",IFERROR(SUM(C37:L37)/SUM($C$5:$L$5),0))</x:f>
      </x:c>
      <x:c r="Z37" s="24">
        <x:f>IF($B37="","",IFERROR(SUM(M37:V37)/SUM($M$5:$V$5),0))</x:f>
      </x:c>
      <x:c r="AA37" s="24">
        <x:f>IF($B37="","",IFERROR(W37/$X$5,0))</x:f>
      </x:c>
      <x:c r="AB37" s="24">
        <x:f>IF($B37="","",Y37*Setup!$D$12+Z37*Setup!$D$13+AA37*Setup!$D$14)</x:f>
      </x:c>
      <x:c r="AC37" s="25">
        <x:f>IF($B37="","",ROUND(Setup!$E$7+(AB37*Setup!$F$7),0))</x:f>
      </x:c>
      <x:c r="AD37" s="25">
        <x:f>IF($B37="","",IF(AC37&gt;=Setup!$E$4,"PASS","FAIL"))</x:f>
      </x:c>
    </x:row>
    <x:row r="38">
      <x:c r="A38" s="22" t="n">
        <x:v>33</x:v>
      </x:c>
      <x:c r="B38" s="23">
        <x:f>IF(Setup!$B$51="","",Setup!$B$51)</x:f>
      </x:c>
      <x:c r="C38" s="21" t="n"/>
      <x:c r="D38" s="21" t="n"/>
      <x:c r="E38" s="21" t="n"/>
      <x:c r="F38" s="21" t="n"/>
      <x:c r="G38" s="21" t="n"/>
      <x:c r="H38" s="21" t="n"/>
      <x:c r="I38" s="21" t="n"/>
      <x:c r="J38" s="21" t="n"/>
      <x:c r="K38" s="21" t="n"/>
      <x:c r="L38" s="21" t="n"/>
      <x:c r="M38" s="21" t="n"/>
      <x:c r="N38" s="21" t="n"/>
      <x:c r="O38" s="21" t="n"/>
      <x:c r="P38" s="21" t="n"/>
      <x:c r="Q38" s="21" t="n"/>
      <x:c r="R38" s="21" t="n"/>
      <x:c r="S38" s="21" t="n"/>
      <x:c r="T38" s="21" t="n"/>
      <x:c r="U38" s="21" t="n"/>
      <x:c r="V38" s="21" t="n"/>
      <x:c r="W38" s="21" t="n"/>
      <x:c r="X38" s="19" t="n"/>
      <x:c r="Y38" s="24">
        <x:f>IF($B38="","",IFERROR(SUM(C38:L38)/SUM($C$5:$L$5),0))</x:f>
      </x:c>
      <x:c r="Z38" s="24">
        <x:f>IF($B38="","",IFERROR(SUM(M38:V38)/SUM($M$5:$V$5),0))</x:f>
      </x:c>
      <x:c r="AA38" s="24">
        <x:f>IF($B38="","",IFERROR(W38/$X$5,0))</x:f>
      </x:c>
      <x:c r="AB38" s="24">
        <x:f>IF($B38="","",Y38*Setup!$D$12+Z38*Setup!$D$13+AA38*Setup!$D$14)</x:f>
      </x:c>
      <x:c r="AC38" s="25">
        <x:f>IF($B38="","",ROUND(Setup!$E$7+(AB38*Setup!$F$7),0))</x:f>
      </x:c>
      <x:c r="AD38" s="25">
        <x:f>IF($B38="","",IF(AC38&gt;=Setup!$E$4,"PASS","FAIL"))</x:f>
      </x:c>
    </x:row>
    <x:row r="39">
      <x:c r="A39" s="22" t="n">
        <x:v>34</x:v>
      </x:c>
      <x:c r="B39" s="23">
        <x:f>IF(Setup!$B$52="","",Setup!$B$52)</x:f>
      </x:c>
      <x:c r="C39" s="21" t="n"/>
      <x:c r="D39" s="21" t="n"/>
      <x:c r="E39" s="21" t="n"/>
      <x:c r="F39" s="21" t="n"/>
      <x:c r="G39" s="21" t="n"/>
      <x:c r="H39" s="21" t="n"/>
      <x:c r="I39" s="21" t="n"/>
      <x:c r="J39" s="21" t="n"/>
      <x:c r="K39" s="21" t="n"/>
      <x:c r="L39" s="21" t="n"/>
      <x:c r="M39" s="21" t="n"/>
      <x:c r="N39" s="21" t="n"/>
      <x:c r="O39" s="21" t="n"/>
      <x:c r="P39" s="21" t="n"/>
      <x:c r="Q39" s="21" t="n"/>
      <x:c r="R39" s="21" t="n"/>
      <x:c r="S39" s="21" t="n"/>
      <x:c r="T39" s="21" t="n"/>
      <x:c r="U39" s="21" t="n"/>
      <x:c r="V39" s="21" t="n"/>
      <x:c r="W39" s="21" t="n"/>
      <x:c r="X39" s="19" t="n"/>
      <x:c r="Y39" s="24">
        <x:f>IF($B39="","",IFERROR(SUM(C39:L39)/SUM($C$5:$L$5),0))</x:f>
      </x:c>
      <x:c r="Z39" s="24">
        <x:f>IF($B39="","",IFERROR(SUM(M39:V39)/SUM($M$5:$V$5),0))</x:f>
      </x:c>
      <x:c r="AA39" s="24">
        <x:f>IF($B39="","",IFERROR(W39/$X$5,0))</x:f>
      </x:c>
      <x:c r="AB39" s="24">
        <x:f>IF($B39="","",Y39*Setup!$D$12+Z39*Setup!$D$13+AA39*Setup!$D$14)</x:f>
      </x:c>
      <x:c r="AC39" s="25">
        <x:f>IF($B39="","",ROUND(Setup!$E$7+(AB39*Setup!$F$7),0))</x:f>
      </x:c>
      <x:c r="AD39" s="25">
        <x:f>IF($B39="","",IF(AC39&gt;=Setup!$E$4,"PASS","FAIL"))</x:f>
      </x:c>
    </x:row>
    <x:row r="40">
      <x:c r="A40" s="22" t="n">
        <x:v>35</x:v>
      </x:c>
      <x:c r="B40" s="23">
        <x:f>IF(Setup!$B$53="","",Setup!$B$53)</x:f>
      </x:c>
      <x:c r="C40" s="21" t="n"/>
      <x:c r="D40" s="21" t="n"/>
      <x:c r="E40" s="21" t="n"/>
      <x:c r="F40" s="21" t="n"/>
      <x:c r="G40" s="21" t="n"/>
      <x:c r="H40" s="21" t="n"/>
      <x:c r="I40" s="21" t="n"/>
      <x:c r="J40" s="21" t="n"/>
      <x:c r="K40" s="21" t="n"/>
      <x:c r="L40" s="21" t="n"/>
      <x:c r="M40" s="21" t="n"/>
      <x:c r="N40" s="21" t="n"/>
      <x:c r="O40" s="21" t="n"/>
      <x:c r="P40" s="21" t="n"/>
      <x:c r="Q40" s="21" t="n"/>
      <x:c r="R40" s="21" t="n"/>
      <x:c r="S40" s="21" t="n"/>
      <x:c r="T40" s="21" t="n"/>
      <x:c r="U40" s="21" t="n"/>
      <x:c r="V40" s="21" t="n"/>
      <x:c r="W40" s="21" t="n"/>
      <x:c r="X40" s="19" t="n"/>
      <x:c r="Y40" s="24">
        <x:f>IF($B40="","",IFERROR(SUM(C40:L40)/SUM($C$5:$L$5),0))</x:f>
      </x:c>
      <x:c r="Z40" s="24">
        <x:f>IF($B40="","",IFERROR(SUM(M40:V40)/SUM($M$5:$V$5),0))</x:f>
      </x:c>
      <x:c r="AA40" s="24">
        <x:f>IF($B40="","",IFERROR(W40/$X$5,0))</x:f>
      </x:c>
      <x:c r="AB40" s="24">
        <x:f>IF($B40="","",Y40*Setup!$D$12+Z40*Setup!$D$13+AA40*Setup!$D$14)</x:f>
      </x:c>
      <x:c r="AC40" s="25">
        <x:f>IF($B40="","",ROUND(Setup!$E$7+(AB40*Setup!$F$7),0))</x:f>
      </x:c>
      <x:c r="AD40" s="25">
        <x:f>IF($B40="","",IF(AC40&gt;=Setup!$E$4,"PASS","FAIL"))</x:f>
      </x:c>
    </x:row>
    <x:row r="41">
      <x:c r="A41" s="22" t="n">
        <x:v>36</x:v>
      </x:c>
      <x:c r="B41" s="23">
        <x:f>IF(Setup!$B$54="","",Setup!$B$54)</x:f>
      </x:c>
      <x:c r="C41" s="21" t="n"/>
      <x:c r="D41" s="21" t="n"/>
      <x:c r="E41" s="21" t="n"/>
      <x:c r="F41" s="21" t="n"/>
      <x:c r="G41" s="21" t="n"/>
      <x:c r="H41" s="21" t="n"/>
      <x:c r="I41" s="21" t="n"/>
      <x:c r="J41" s="21" t="n"/>
      <x:c r="K41" s="21" t="n"/>
      <x:c r="L41" s="21" t="n"/>
      <x:c r="M41" s="21" t="n"/>
      <x:c r="N41" s="21" t="n"/>
      <x:c r="O41" s="21" t="n"/>
      <x:c r="P41" s="21" t="n"/>
      <x:c r="Q41" s="21" t="n"/>
      <x:c r="R41" s="21" t="n"/>
      <x:c r="S41" s="21" t="n"/>
      <x:c r="T41" s="21" t="n"/>
      <x:c r="U41" s="21" t="n"/>
      <x:c r="V41" s="21" t="n"/>
      <x:c r="W41" s="21" t="n"/>
      <x:c r="X41" s="19" t="n"/>
      <x:c r="Y41" s="24">
        <x:f>IF($B41="","",IFERROR(SUM(C41:L41)/SUM($C$5:$L$5),0))</x:f>
      </x:c>
      <x:c r="Z41" s="24">
        <x:f>IF($B41="","",IFERROR(SUM(M41:V41)/SUM($M$5:$V$5),0))</x:f>
      </x:c>
      <x:c r="AA41" s="24">
        <x:f>IF($B41="","",IFERROR(W41/$X$5,0))</x:f>
      </x:c>
      <x:c r="AB41" s="24">
        <x:f>IF($B41="","",Y41*Setup!$D$12+Z41*Setup!$D$13+AA41*Setup!$D$14)</x:f>
      </x:c>
      <x:c r="AC41" s="25">
        <x:f>IF($B41="","",ROUND(Setup!$E$7+(AB41*Setup!$F$7),0))</x:f>
      </x:c>
      <x:c r="AD41" s="25">
        <x:f>IF($B41="","",IF(AC41&gt;=Setup!$E$4,"PASS","FAIL"))</x:f>
      </x:c>
    </x:row>
    <x:row r="42">
      <x:c r="A42" s="22" t="n">
        <x:v>37</x:v>
      </x:c>
      <x:c r="B42" s="23">
        <x:f>IF(Setup!$B$55="","",Setup!$B$55)</x:f>
      </x:c>
      <x:c r="C42" s="21" t="n"/>
      <x:c r="D42" s="21" t="n"/>
      <x:c r="E42" s="21" t="n"/>
      <x:c r="F42" s="21" t="n"/>
      <x:c r="G42" s="21" t="n"/>
      <x:c r="H42" s="21" t="n"/>
      <x:c r="I42" s="21" t="n"/>
      <x:c r="J42" s="21" t="n"/>
      <x:c r="K42" s="21" t="n"/>
      <x:c r="L42" s="21" t="n"/>
      <x:c r="M42" s="21" t="n"/>
      <x:c r="N42" s="21" t="n"/>
      <x:c r="O42" s="21" t="n"/>
      <x:c r="P42" s="21" t="n"/>
      <x:c r="Q42" s="21" t="n"/>
      <x:c r="R42" s="21" t="n"/>
      <x:c r="S42" s="21" t="n"/>
      <x:c r="T42" s="21" t="n"/>
      <x:c r="U42" s="21" t="n"/>
      <x:c r="V42" s="21" t="n"/>
      <x:c r="W42" s="21" t="n"/>
      <x:c r="X42" s="19" t="n"/>
      <x:c r="Y42" s="24">
        <x:f>IF($B42="","",IFERROR(SUM(C42:L42)/SUM($C$5:$L$5),0))</x:f>
      </x:c>
      <x:c r="Z42" s="24">
        <x:f>IF($B42="","",IFERROR(SUM(M42:V42)/SUM($M$5:$V$5),0))</x:f>
      </x:c>
      <x:c r="AA42" s="24">
        <x:f>IF($B42="","",IFERROR(W42/$X$5,0))</x:f>
      </x:c>
      <x:c r="AB42" s="24">
        <x:f>IF($B42="","",Y42*Setup!$D$12+Z42*Setup!$D$13+AA42*Setup!$D$14)</x:f>
      </x:c>
      <x:c r="AC42" s="25">
        <x:f>IF($B42="","",ROUND(Setup!$E$7+(AB42*Setup!$F$7),0))</x:f>
      </x:c>
      <x:c r="AD42" s="25">
        <x:f>IF($B42="","",IF(AC42&gt;=Setup!$E$4,"PASS","FAIL"))</x:f>
      </x:c>
    </x:row>
    <x:row r="43">
      <x:c r="A43" s="22" t="n">
        <x:v>38</x:v>
      </x:c>
      <x:c r="B43" s="23">
        <x:f>IF(Setup!$B$56="","",Setup!$B$56)</x:f>
      </x:c>
      <x:c r="C43" s="21" t="n"/>
      <x:c r="D43" s="21" t="n"/>
      <x:c r="E43" s="21" t="n"/>
      <x:c r="F43" s="21" t="n"/>
      <x:c r="G43" s="21" t="n"/>
      <x:c r="H43" s="21" t="n"/>
      <x:c r="I43" s="21" t="n"/>
      <x:c r="J43" s="21" t="n"/>
      <x:c r="K43" s="21" t="n"/>
      <x:c r="L43" s="21" t="n"/>
      <x:c r="M43" s="21" t="n"/>
      <x:c r="N43" s="21" t="n"/>
      <x:c r="O43" s="21" t="n"/>
      <x:c r="P43" s="21" t="n"/>
      <x:c r="Q43" s="21" t="n"/>
      <x:c r="R43" s="21" t="n"/>
      <x:c r="S43" s="21" t="n"/>
      <x:c r="T43" s="21" t="n"/>
      <x:c r="U43" s="21" t="n"/>
      <x:c r="V43" s="21" t="n"/>
      <x:c r="W43" s="21" t="n"/>
      <x:c r="X43" s="19" t="n"/>
      <x:c r="Y43" s="24">
        <x:f>IF($B43="","",IFERROR(SUM(C43:L43)/SUM($C$5:$L$5),0))</x:f>
      </x:c>
      <x:c r="Z43" s="24">
        <x:f>IF($B43="","",IFERROR(SUM(M43:V43)/SUM($M$5:$V$5),0))</x:f>
      </x:c>
      <x:c r="AA43" s="24">
        <x:f>IF($B43="","",IFERROR(W43/$X$5,0))</x:f>
      </x:c>
      <x:c r="AB43" s="24">
        <x:f>IF($B43="","",Y43*Setup!$D$12+Z43*Setup!$D$13+AA43*Setup!$D$14)</x:f>
      </x:c>
      <x:c r="AC43" s="25">
        <x:f>IF($B43="","",ROUND(Setup!$E$7+(AB43*Setup!$F$7),0))</x:f>
      </x:c>
      <x:c r="AD43" s="25">
        <x:f>IF($B43="","",IF(AC43&gt;=Setup!$E$4,"PASS","FAIL"))</x:f>
      </x:c>
    </x:row>
    <x:row r="44">
      <x:c r="A44" s="22" t="n">
        <x:v>39</x:v>
      </x:c>
      <x:c r="B44" s="23">
        <x:f>IF(Setup!$B$57="","",Setup!$B$57)</x:f>
      </x:c>
      <x:c r="C44" s="21" t="n"/>
      <x:c r="D44" s="21" t="n"/>
      <x:c r="E44" s="21" t="n"/>
      <x:c r="F44" s="21" t="n"/>
      <x:c r="G44" s="21" t="n"/>
      <x:c r="H44" s="21" t="n"/>
      <x:c r="I44" s="21" t="n"/>
      <x:c r="J44" s="21" t="n"/>
      <x:c r="K44" s="21" t="n"/>
      <x:c r="L44" s="21" t="n"/>
      <x:c r="M44" s="21" t="n"/>
      <x:c r="N44" s="21" t="n"/>
      <x:c r="O44" s="21" t="n"/>
      <x:c r="P44" s="21" t="n"/>
      <x:c r="Q44" s="21" t="n"/>
      <x:c r="R44" s="21" t="n"/>
      <x:c r="S44" s="21" t="n"/>
      <x:c r="T44" s="21" t="n"/>
      <x:c r="U44" s="21" t="n"/>
      <x:c r="V44" s="21" t="n"/>
      <x:c r="W44" s="21" t="n"/>
      <x:c r="X44" s="19" t="n"/>
      <x:c r="Y44" s="24">
        <x:f>IF($B44="","",IFERROR(SUM(C44:L44)/SUM($C$5:$L$5),0))</x:f>
      </x:c>
      <x:c r="Z44" s="24">
        <x:f>IF($B44="","",IFERROR(SUM(M44:V44)/SUM($M$5:$V$5),0))</x:f>
      </x:c>
      <x:c r="AA44" s="24">
        <x:f>IF($B44="","",IFERROR(W44/$X$5,0))</x:f>
      </x:c>
      <x:c r="AB44" s="24">
        <x:f>IF($B44="","",Y44*Setup!$D$12+Z44*Setup!$D$13+AA44*Setup!$D$14)</x:f>
      </x:c>
      <x:c r="AC44" s="25">
        <x:f>IF($B44="","",ROUND(Setup!$E$7+(AB44*Setup!$F$7),0))</x:f>
      </x:c>
      <x:c r="AD44" s="25">
        <x:f>IF($B44="","",IF(AC44&gt;=Setup!$E$4,"PASS","FAIL"))</x:f>
      </x:c>
    </x:row>
    <x:row r="45">
      <x:c r="A45" s="22" t="n">
        <x:v>40</x:v>
      </x:c>
      <x:c r="B45" s="23">
        <x:f>IF(Setup!$B$58="","",Setup!$B$58)</x:f>
      </x:c>
      <x:c r="C45" s="21" t="n"/>
      <x:c r="D45" s="21" t="n"/>
      <x:c r="E45" s="21" t="n"/>
      <x:c r="F45" s="21" t="n"/>
      <x:c r="G45" s="21" t="n"/>
      <x:c r="H45" s="21" t="n"/>
      <x:c r="I45" s="21" t="n"/>
      <x:c r="J45" s="21" t="n"/>
      <x:c r="K45" s="21" t="n"/>
      <x:c r="L45" s="21" t="n"/>
      <x:c r="M45" s="21" t="n"/>
      <x:c r="N45" s="21" t="n"/>
      <x:c r="O45" s="21" t="n"/>
      <x:c r="P45" s="21" t="n"/>
      <x:c r="Q45" s="21" t="n"/>
      <x:c r="R45" s="21" t="n"/>
      <x:c r="S45" s="21" t="n"/>
      <x:c r="T45" s="21" t="n"/>
      <x:c r="U45" s="21" t="n"/>
      <x:c r="V45" s="21" t="n"/>
      <x:c r="W45" s="21" t="n"/>
      <x:c r="X45" s="19" t="n"/>
      <x:c r="Y45" s="24">
        <x:f>IF($B45="","",IFERROR(SUM(C45:L45)/SUM($C$5:$L$5),0))</x:f>
      </x:c>
      <x:c r="Z45" s="24">
        <x:f>IF($B45="","",IFERROR(SUM(M45:V45)/SUM($M$5:$V$5),0))</x:f>
      </x:c>
      <x:c r="AA45" s="24">
        <x:f>IF($B45="","",IFERROR(W45/$X$5,0))</x:f>
      </x:c>
      <x:c r="AB45" s="24">
        <x:f>IF($B45="","",Y45*Setup!$D$12+Z45*Setup!$D$13+AA45*Setup!$D$14)</x:f>
      </x:c>
      <x:c r="AC45" s="25">
        <x:f>IF($B45="","",ROUND(Setup!$E$7+(AB45*Setup!$F$7),0))</x:f>
      </x:c>
      <x:c r="AD45" s="25">
        <x:f>IF($B45="","",IF(AC45&gt;=Setup!$E$4,"PASS","FAIL"))</x:f>
      </x:c>
    </x:row>
    <x:row r="46">
      <x:c r="A46" s="22" t="n">
        <x:v>41</x:v>
      </x:c>
      <x:c r="B46" s="23">
        <x:f>IF(Setup!$B$59="","",Setup!$B$59)</x:f>
      </x:c>
      <x:c r="C46" s="21" t="n"/>
      <x:c r="D46" s="21" t="n"/>
      <x:c r="E46" s="21" t="n"/>
      <x:c r="F46" s="21" t="n"/>
      <x:c r="G46" s="21" t="n"/>
      <x:c r="H46" s="21" t="n"/>
      <x:c r="I46" s="21" t="n"/>
      <x:c r="J46" s="21" t="n"/>
      <x:c r="K46" s="21" t="n"/>
      <x:c r="L46" s="21" t="n"/>
      <x:c r="M46" s="21" t="n"/>
      <x:c r="N46" s="21" t="n"/>
      <x:c r="O46" s="21" t="n"/>
      <x:c r="P46" s="21" t="n"/>
      <x:c r="Q46" s="21" t="n"/>
      <x:c r="R46" s="21" t="n"/>
      <x:c r="S46" s="21" t="n"/>
      <x:c r="T46" s="21" t="n"/>
      <x:c r="U46" s="21" t="n"/>
      <x:c r="V46" s="21" t="n"/>
      <x:c r="W46" s="21" t="n"/>
      <x:c r="X46" s="19" t="n"/>
      <x:c r="Y46" s="24">
        <x:f>IF($B46="","",IFERROR(SUM(C46:L46)/SUM($C$5:$L$5),0))</x:f>
      </x:c>
      <x:c r="Z46" s="24">
        <x:f>IF($B46="","",IFERROR(SUM(M46:V46)/SUM($M$5:$V$5),0))</x:f>
      </x:c>
      <x:c r="AA46" s="24">
        <x:f>IF($B46="","",IFERROR(W46/$X$5,0))</x:f>
      </x:c>
      <x:c r="AB46" s="24">
        <x:f>IF($B46="","",Y46*Setup!$D$12+Z46*Setup!$D$13+AA46*Setup!$D$14)</x:f>
      </x:c>
      <x:c r="AC46" s="25">
        <x:f>IF($B46="","",ROUND(Setup!$E$7+(AB46*Setup!$F$7),0))</x:f>
      </x:c>
      <x:c r="AD46" s="25">
        <x:f>IF($B46="","",IF(AC46&gt;=Setup!$E$4,"PASS","FAIL"))</x:f>
      </x:c>
    </x:row>
    <x:row r="47">
      <x:c r="A47" s="22" t="n">
        <x:v>42</x:v>
      </x:c>
      <x:c r="B47" s="23">
        <x:f>IF(Setup!$B$60="","",Setup!$B$60)</x:f>
      </x:c>
      <x:c r="C47" s="21" t="n"/>
      <x:c r="D47" s="21" t="n"/>
      <x:c r="E47" s="21" t="n"/>
      <x:c r="F47" s="21" t="n"/>
      <x:c r="G47" s="21" t="n"/>
      <x:c r="H47" s="21" t="n"/>
      <x:c r="I47" s="21" t="n"/>
      <x:c r="J47" s="21" t="n"/>
      <x:c r="K47" s="21" t="n"/>
      <x:c r="L47" s="21" t="n"/>
      <x:c r="M47" s="21" t="n"/>
      <x:c r="N47" s="21" t="n"/>
      <x:c r="O47" s="21" t="n"/>
      <x:c r="P47" s="21" t="n"/>
      <x:c r="Q47" s="21" t="n"/>
      <x:c r="R47" s="21" t="n"/>
      <x:c r="S47" s="21" t="n"/>
      <x:c r="T47" s="21" t="n"/>
      <x:c r="U47" s="21" t="n"/>
      <x:c r="V47" s="21" t="n"/>
      <x:c r="W47" s="21" t="n"/>
      <x:c r="X47" s="19" t="n"/>
      <x:c r="Y47" s="24">
        <x:f>IF($B47="","",IFERROR(SUM(C47:L47)/SUM($C$5:$L$5),0))</x:f>
      </x:c>
      <x:c r="Z47" s="24">
        <x:f>IF($B47="","",IFERROR(SUM(M47:V47)/SUM($M$5:$V$5),0))</x:f>
      </x:c>
      <x:c r="AA47" s="24">
        <x:f>IF($B47="","",IFERROR(W47/$X$5,0))</x:f>
      </x:c>
      <x:c r="AB47" s="24">
        <x:f>IF($B47="","",Y47*Setup!$D$12+Z47*Setup!$D$13+AA47*Setup!$D$14)</x:f>
      </x:c>
      <x:c r="AC47" s="25">
        <x:f>IF($B47="","",ROUND(Setup!$E$7+(AB47*Setup!$F$7),0))</x:f>
      </x:c>
      <x:c r="AD47" s="25">
        <x:f>IF($B47="","",IF(AC47&gt;=Setup!$E$4,"PASS","FAIL"))</x:f>
      </x:c>
    </x:row>
    <x:row r="48">
      <x:c r="A48" s="22" t="n">
        <x:v>43</x:v>
      </x:c>
      <x:c r="B48" s="23">
        <x:f>IF(Setup!$B$61="","",Setup!$B$61)</x:f>
      </x:c>
      <x:c r="C48" s="21" t="n"/>
      <x:c r="D48" s="21" t="n"/>
      <x:c r="E48" s="21" t="n"/>
      <x:c r="F48" s="21" t="n"/>
      <x:c r="G48" s="21" t="n"/>
      <x:c r="H48" s="21" t="n"/>
      <x:c r="I48" s="21" t="n"/>
      <x:c r="J48" s="21" t="n"/>
      <x:c r="K48" s="21" t="n"/>
      <x:c r="L48" s="21" t="n"/>
      <x:c r="M48" s="21" t="n"/>
      <x:c r="N48" s="21" t="n"/>
      <x:c r="O48" s="21" t="n"/>
      <x:c r="P48" s="21" t="n"/>
      <x:c r="Q48" s="21" t="n"/>
      <x:c r="R48" s="21" t="n"/>
      <x:c r="S48" s="21" t="n"/>
      <x:c r="T48" s="21" t="n"/>
      <x:c r="U48" s="21" t="n"/>
      <x:c r="V48" s="21" t="n"/>
      <x:c r="W48" s="21" t="n"/>
      <x:c r="X48" s="19" t="n"/>
      <x:c r="Y48" s="24">
        <x:f>IF($B48="","",IFERROR(SUM(C48:L48)/SUM($C$5:$L$5),0))</x:f>
      </x:c>
      <x:c r="Z48" s="24">
        <x:f>IF($B48="","",IFERROR(SUM(M48:V48)/SUM($M$5:$V$5),0))</x:f>
      </x:c>
      <x:c r="AA48" s="24">
        <x:f>IF($B48="","",IFERROR(W48/$X$5,0))</x:f>
      </x:c>
      <x:c r="AB48" s="24">
        <x:f>IF($B48="","",Y48*Setup!$D$12+Z48*Setup!$D$13+AA48*Setup!$D$14)</x:f>
      </x:c>
      <x:c r="AC48" s="25">
        <x:f>IF($B48="","",ROUND(Setup!$E$7+(AB48*Setup!$F$7),0))</x:f>
      </x:c>
      <x:c r="AD48" s="25">
        <x:f>IF($B48="","",IF(AC48&gt;=Setup!$E$4,"PASS","FAIL"))</x:f>
      </x:c>
    </x:row>
    <x:row r="49">
      <x:c r="A49" s="22" t="n">
        <x:v>44</x:v>
      </x:c>
      <x:c r="B49" s="23">
        <x:f>IF(Setup!$B$62="","",Setup!$B$62)</x:f>
      </x:c>
      <x:c r="C49" s="21" t="n"/>
      <x:c r="D49" s="21" t="n"/>
      <x:c r="E49" s="21" t="n"/>
      <x:c r="F49" s="21" t="n"/>
      <x:c r="G49" s="21" t="n"/>
      <x:c r="H49" s="21" t="n"/>
      <x:c r="I49" s="21" t="n"/>
      <x:c r="J49" s="21" t="n"/>
      <x:c r="K49" s="21" t="n"/>
      <x:c r="L49" s="21" t="n"/>
      <x:c r="M49" s="21" t="n"/>
      <x:c r="N49" s="21" t="n"/>
      <x:c r="O49" s="21" t="n"/>
      <x:c r="P49" s="21" t="n"/>
      <x:c r="Q49" s="21" t="n"/>
      <x:c r="R49" s="21" t="n"/>
      <x:c r="S49" s="21" t="n"/>
      <x:c r="T49" s="21" t="n"/>
      <x:c r="U49" s="21" t="n"/>
      <x:c r="V49" s="21" t="n"/>
      <x:c r="W49" s="21" t="n"/>
      <x:c r="X49" s="19" t="n"/>
      <x:c r="Y49" s="24">
        <x:f>IF($B49="","",IFERROR(SUM(C49:L49)/SUM($C$5:$L$5),0))</x:f>
      </x:c>
      <x:c r="Z49" s="24">
        <x:f>IF($B49="","",IFERROR(SUM(M49:V49)/SUM($M$5:$V$5),0))</x:f>
      </x:c>
      <x:c r="AA49" s="24">
        <x:f>IF($B49="","",IFERROR(W49/$X$5,0))</x:f>
      </x:c>
      <x:c r="AB49" s="24">
        <x:f>IF($B49="","",Y49*Setup!$D$12+Z49*Setup!$D$13+AA49*Setup!$D$14)</x:f>
      </x:c>
      <x:c r="AC49" s="25">
        <x:f>IF($B49="","",ROUND(Setup!$E$7+(AB49*Setup!$F$7),0))</x:f>
      </x:c>
      <x:c r="AD49" s="25">
        <x:f>IF($B49="","",IF(AC49&gt;=Setup!$E$4,"PASS","FAIL"))</x:f>
      </x:c>
    </x:row>
    <x:row r="50">
      <x:c r="A50" s="22" t="n">
        <x:v>45</x:v>
      </x:c>
      <x:c r="B50" s="23">
        <x:f>IF(Setup!$B$63="","",Setup!$B$63)</x:f>
      </x:c>
      <x:c r="C50" s="21" t="n"/>
      <x:c r="D50" s="21" t="n"/>
      <x:c r="E50" s="21" t="n"/>
      <x:c r="F50" s="21" t="n"/>
      <x:c r="G50" s="21" t="n"/>
      <x:c r="H50" s="21" t="n"/>
      <x:c r="I50" s="21" t="n"/>
      <x:c r="J50" s="21" t="n"/>
      <x:c r="K50" s="21" t="n"/>
      <x:c r="L50" s="21" t="n"/>
      <x:c r="M50" s="21" t="n"/>
      <x:c r="N50" s="21" t="n"/>
      <x:c r="O50" s="21" t="n"/>
      <x:c r="P50" s="21" t="n"/>
      <x:c r="Q50" s="21" t="n"/>
      <x:c r="R50" s="21" t="n"/>
      <x:c r="S50" s="21" t="n"/>
      <x:c r="T50" s="21" t="n"/>
      <x:c r="U50" s="21" t="n"/>
      <x:c r="V50" s="21" t="n"/>
      <x:c r="W50" s="21" t="n"/>
      <x:c r="X50" s="19" t="n"/>
      <x:c r="Y50" s="24">
        <x:f>IF($B50="","",IFERROR(SUM(C50:L50)/SUM($C$5:$L$5),0))</x:f>
      </x:c>
      <x:c r="Z50" s="24">
        <x:f>IF($B50="","",IFERROR(SUM(M50:V50)/SUM($M$5:$V$5),0))</x:f>
      </x:c>
      <x:c r="AA50" s="24">
        <x:f>IF($B50="","",IFERROR(W50/$X$5,0))</x:f>
      </x:c>
      <x:c r="AB50" s="24">
        <x:f>IF($B50="","",Y50*Setup!$D$12+Z50*Setup!$D$13+AA50*Setup!$D$14)</x:f>
      </x:c>
      <x:c r="AC50" s="25">
        <x:f>IF($B50="","",ROUND(Setup!$E$7+(AB50*Setup!$F$7),0))</x:f>
      </x:c>
      <x:c r="AD50" s="25">
        <x:f>IF($B50="","",IF(AC50&gt;=Setup!$E$4,"PASS","FAIL"))</x:f>
      </x:c>
    </x:row>
    <x:row r="51">
      <x:c r="A51" s="22" t="n">
        <x:v>46</x:v>
      </x:c>
      <x:c r="B51" s="23">
        <x:f>IF(Setup!$B$64="","",Setup!$B$64)</x:f>
      </x:c>
      <x:c r="C51" s="21" t="n"/>
      <x:c r="D51" s="21" t="n"/>
      <x:c r="E51" s="21" t="n"/>
      <x:c r="F51" s="21" t="n"/>
      <x:c r="G51" s="21" t="n"/>
      <x:c r="H51" s="21" t="n"/>
      <x:c r="I51" s="21" t="n"/>
      <x:c r="J51" s="21" t="n"/>
      <x:c r="K51" s="21" t="n"/>
      <x:c r="L51" s="21" t="n"/>
      <x:c r="M51" s="21" t="n"/>
      <x:c r="N51" s="21" t="n"/>
      <x:c r="O51" s="21" t="n"/>
      <x:c r="P51" s="21" t="n"/>
      <x:c r="Q51" s="21" t="n"/>
      <x:c r="R51" s="21" t="n"/>
      <x:c r="S51" s="21" t="n"/>
      <x:c r="T51" s="21" t="n"/>
      <x:c r="U51" s="21" t="n"/>
      <x:c r="V51" s="21" t="n"/>
      <x:c r="W51" s="21" t="n"/>
      <x:c r="X51" s="19" t="n"/>
      <x:c r="Y51" s="24">
        <x:f>IF($B51="","",IFERROR(SUM(C51:L51)/SUM($C$5:$L$5),0))</x:f>
      </x:c>
      <x:c r="Z51" s="24">
        <x:f>IF($B51="","",IFERROR(SUM(M51:V51)/SUM($M$5:$V$5),0))</x:f>
      </x:c>
      <x:c r="AA51" s="24">
        <x:f>IF($B51="","",IFERROR(W51/$X$5,0))</x:f>
      </x:c>
      <x:c r="AB51" s="24">
        <x:f>IF($B51="","",Y51*Setup!$D$12+Z51*Setup!$D$13+AA51*Setup!$D$14)</x:f>
      </x:c>
      <x:c r="AC51" s="25">
        <x:f>IF($B51="","",ROUND(Setup!$E$7+(AB51*Setup!$F$7),0))</x:f>
      </x:c>
      <x:c r="AD51" s="25">
        <x:f>IF($B51="","",IF(AC51&gt;=Setup!$E$4,"PASS","FAIL"))</x:f>
      </x:c>
    </x:row>
    <x:row r="52">
      <x:c r="A52" s="22" t="n">
        <x:v>47</x:v>
      </x:c>
      <x:c r="B52" s="23">
        <x:f>IF(Setup!$B$65="","",Setup!$B$65)</x:f>
      </x:c>
      <x:c r="C52" s="21" t="n"/>
      <x:c r="D52" s="21" t="n"/>
      <x:c r="E52" s="21" t="n"/>
      <x:c r="F52" s="21" t="n"/>
      <x:c r="G52" s="21" t="n"/>
      <x:c r="H52" s="21" t="n"/>
      <x:c r="I52" s="21" t="n"/>
      <x:c r="J52" s="21" t="n"/>
      <x:c r="K52" s="21" t="n"/>
      <x:c r="L52" s="21" t="n"/>
      <x:c r="M52" s="21" t="n"/>
      <x:c r="N52" s="21" t="n"/>
      <x:c r="O52" s="21" t="n"/>
      <x:c r="P52" s="21" t="n"/>
      <x:c r="Q52" s="21" t="n"/>
      <x:c r="R52" s="21" t="n"/>
      <x:c r="S52" s="21" t="n"/>
      <x:c r="T52" s="21" t="n"/>
      <x:c r="U52" s="21" t="n"/>
      <x:c r="V52" s="21" t="n"/>
      <x:c r="W52" s="21" t="n"/>
      <x:c r="X52" s="19" t="n"/>
      <x:c r="Y52" s="24">
        <x:f>IF($B52="","",IFERROR(SUM(C52:L52)/SUM($C$5:$L$5),0))</x:f>
      </x:c>
      <x:c r="Z52" s="24">
        <x:f>IF($B52="","",IFERROR(SUM(M52:V52)/SUM($M$5:$V$5),0))</x:f>
      </x:c>
      <x:c r="AA52" s="24">
        <x:f>IF($B52="","",IFERROR(W52/$X$5,0))</x:f>
      </x:c>
      <x:c r="AB52" s="24">
        <x:f>IF($B52="","",Y52*Setup!$D$12+Z52*Setup!$D$13+AA52*Setup!$D$14)</x:f>
      </x:c>
      <x:c r="AC52" s="25">
        <x:f>IF($B52="","",ROUND(Setup!$E$7+(AB52*Setup!$F$7),0))</x:f>
      </x:c>
      <x:c r="AD52" s="25">
        <x:f>IF($B52="","",IF(AC52&gt;=Setup!$E$4,"PASS","FAIL"))</x:f>
      </x:c>
    </x:row>
    <x:row r="53">
      <x:c r="A53" s="22" t="n">
        <x:v>48</x:v>
      </x:c>
      <x:c r="B53" s="23">
        <x:f>IF(Setup!$B$66="","",Setup!$B$66)</x:f>
      </x:c>
      <x:c r="C53" s="21" t="n"/>
      <x:c r="D53" s="21" t="n"/>
      <x:c r="E53" s="21" t="n"/>
      <x:c r="F53" s="21" t="n"/>
      <x:c r="G53" s="21" t="n"/>
      <x:c r="H53" s="21" t="n"/>
      <x:c r="I53" s="21" t="n"/>
      <x:c r="J53" s="21" t="n"/>
      <x:c r="K53" s="21" t="n"/>
      <x:c r="L53" s="21" t="n"/>
      <x:c r="M53" s="21" t="n"/>
      <x:c r="N53" s="21" t="n"/>
      <x:c r="O53" s="21" t="n"/>
      <x:c r="P53" s="21" t="n"/>
      <x:c r="Q53" s="21" t="n"/>
      <x:c r="R53" s="21" t="n"/>
      <x:c r="S53" s="21" t="n"/>
      <x:c r="T53" s="21" t="n"/>
      <x:c r="U53" s="21" t="n"/>
      <x:c r="V53" s="21" t="n"/>
      <x:c r="W53" s="21" t="n"/>
      <x:c r="X53" s="19" t="n"/>
      <x:c r="Y53" s="24">
        <x:f>IF($B53="","",IFERROR(SUM(C53:L53)/SUM($C$5:$L$5),0))</x:f>
      </x:c>
      <x:c r="Z53" s="24">
        <x:f>IF($B53="","",IFERROR(SUM(M53:V53)/SUM($M$5:$V$5),0))</x:f>
      </x:c>
      <x:c r="AA53" s="24">
        <x:f>IF($B53="","",IFERROR(W53/$X$5,0))</x:f>
      </x:c>
      <x:c r="AB53" s="24">
        <x:f>IF($B53="","",Y53*Setup!$D$12+Z53*Setup!$D$13+AA53*Setup!$D$14)</x:f>
      </x:c>
      <x:c r="AC53" s="25">
        <x:f>IF($B53="","",ROUND(Setup!$E$7+(AB53*Setup!$F$7),0))</x:f>
      </x:c>
      <x:c r="AD53" s="25">
        <x:f>IF($B53="","",IF(AC53&gt;=Setup!$E$4,"PASS","FAIL"))</x:f>
      </x:c>
    </x:row>
    <x:row r="54">
      <x:c r="A54" s="22" t="n">
        <x:v>49</x:v>
      </x:c>
      <x:c r="B54" s="23">
        <x:f>IF(Setup!$B$67="","",Setup!$B$67)</x:f>
      </x:c>
      <x:c r="C54" s="21" t="n"/>
      <x:c r="D54" s="21" t="n"/>
      <x:c r="E54" s="21" t="n"/>
      <x:c r="F54" s="21" t="n"/>
      <x:c r="G54" s="21" t="n"/>
      <x:c r="H54" s="21" t="n"/>
      <x:c r="I54" s="21" t="n"/>
      <x:c r="J54" s="21" t="n"/>
      <x:c r="K54" s="21" t="n"/>
      <x:c r="L54" s="21" t="n"/>
      <x:c r="M54" s="21" t="n"/>
      <x:c r="N54" s="21" t="n"/>
      <x:c r="O54" s="21" t="n"/>
      <x:c r="P54" s="21" t="n"/>
      <x:c r="Q54" s="21" t="n"/>
      <x:c r="R54" s="21" t="n"/>
      <x:c r="S54" s="21" t="n"/>
      <x:c r="T54" s="21" t="n"/>
      <x:c r="U54" s="21" t="n"/>
      <x:c r="V54" s="21" t="n"/>
      <x:c r="W54" s="21" t="n"/>
      <x:c r="X54" s="19" t="n"/>
      <x:c r="Y54" s="24">
        <x:f>IF($B54="","",IFERROR(SUM(C54:L54)/SUM($C$5:$L$5),0))</x:f>
      </x:c>
      <x:c r="Z54" s="24">
        <x:f>IF($B54="","",IFERROR(SUM(M54:V54)/SUM($M$5:$V$5),0))</x:f>
      </x:c>
      <x:c r="AA54" s="24">
        <x:f>IF($B54="","",IFERROR(W54/$X$5,0))</x:f>
      </x:c>
      <x:c r="AB54" s="24">
        <x:f>IF($B54="","",Y54*Setup!$D$12+Z54*Setup!$D$13+AA54*Setup!$D$14)</x:f>
      </x:c>
      <x:c r="AC54" s="25">
        <x:f>IF($B54="","",ROUND(Setup!$E$7+(AB54*Setup!$F$7),0))</x:f>
      </x:c>
      <x:c r="AD54" s="25">
        <x:f>IF($B54="","",IF(AC54&gt;=Setup!$E$4,"PASS","FAIL"))</x:f>
      </x:c>
    </x:row>
    <x:row r="55">
      <x:c r="A55" s="22" t="n">
        <x:v>50</x:v>
      </x:c>
      <x:c r="B55" s="23">
        <x:f>IF(Setup!$B$68="","",Setup!$B$68)</x:f>
      </x:c>
      <x:c r="C55" s="21" t="n"/>
      <x:c r="D55" s="21" t="n"/>
      <x:c r="E55" s="21" t="n"/>
      <x:c r="F55" s="21" t="n"/>
      <x:c r="G55" s="21" t="n"/>
      <x:c r="H55" s="21" t="n"/>
      <x:c r="I55" s="21" t="n"/>
      <x:c r="J55" s="21" t="n"/>
      <x:c r="K55" s="21" t="n"/>
      <x:c r="L55" s="21" t="n"/>
      <x:c r="M55" s="21" t="n"/>
      <x:c r="N55" s="21" t="n"/>
      <x:c r="O55" s="21" t="n"/>
      <x:c r="P55" s="21" t="n"/>
      <x:c r="Q55" s="21" t="n"/>
      <x:c r="R55" s="21" t="n"/>
      <x:c r="S55" s="21" t="n"/>
      <x:c r="T55" s="21" t="n"/>
      <x:c r="U55" s="21" t="n"/>
      <x:c r="V55" s="21" t="n"/>
      <x:c r="W55" s="21" t="n"/>
      <x:c r="X55" s="19" t="n"/>
      <x:c r="Y55" s="24">
        <x:f>IF($B55="","",IFERROR(SUM(C55:L55)/SUM($C$5:$L$5),0))</x:f>
      </x:c>
      <x:c r="Z55" s="24">
        <x:f>IF($B55="","",IFERROR(SUM(M55:V55)/SUM($M$5:$V$5),0))</x:f>
      </x:c>
      <x:c r="AA55" s="24">
        <x:f>IF($B55="","",IFERROR(W55/$X$5,0))</x:f>
      </x:c>
      <x:c r="AB55" s="24">
        <x:f>IF($B55="","",Y55*Setup!$D$12+Z55*Setup!$D$13+AA55*Setup!$D$14)</x:f>
      </x:c>
      <x:c r="AC55" s="25">
        <x:f>IF($B55="","",ROUND(Setup!$E$7+(AB55*Setup!$F$7),0))</x:f>
      </x:c>
      <x:c r="AD55" s="25">
        <x:f>IF($B55="","",IF(AC55&gt;=Setup!$E$4,"PASS","FAIL"))</x:f>
      </x:c>
    </x:row>
    <x:row r="56">
      <x:c r="A56" s="22" t="n">
        <x:v>51</x:v>
      </x:c>
      <x:c r="B56" s="23">
        <x:f>IF(Setup!$B$69="","",Setup!$B$69)</x:f>
      </x:c>
      <x:c r="C56" s="21" t="n"/>
      <x:c r="D56" s="21" t="n"/>
      <x:c r="E56" s="21" t="n"/>
      <x:c r="F56" s="21" t="n"/>
      <x:c r="G56" s="21" t="n"/>
      <x:c r="H56" s="21" t="n"/>
      <x:c r="I56" s="21" t="n"/>
      <x:c r="J56" s="21" t="n"/>
      <x:c r="K56" s="21" t="n"/>
      <x:c r="L56" s="21" t="n"/>
      <x:c r="M56" s="21" t="n"/>
      <x:c r="N56" s="21" t="n"/>
      <x:c r="O56" s="21" t="n"/>
      <x:c r="P56" s="21" t="n"/>
      <x:c r="Q56" s="21" t="n"/>
      <x:c r="R56" s="21" t="n"/>
      <x:c r="S56" s="21" t="n"/>
      <x:c r="T56" s="21" t="n"/>
      <x:c r="U56" s="21" t="n"/>
      <x:c r="V56" s="21" t="n"/>
      <x:c r="W56" s="21" t="n"/>
      <x:c r="X56" s="19" t="n"/>
      <x:c r="Y56" s="24">
        <x:f>IF($B56="","",IFERROR(SUM(C56:L56)/SUM($C$5:$L$5),0))</x:f>
      </x:c>
      <x:c r="Z56" s="24">
        <x:f>IF($B56="","",IFERROR(SUM(M56:V56)/SUM($M$5:$V$5),0))</x:f>
      </x:c>
      <x:c r="AA56" s="24">
        <x:f>IF($B56="","",IFERROR(W56/$X$5,0))</x:f>
      </x:c>
      <x:c r="AB56" s="24">
        <x:f>IF($B56="","",Y56*Setup!$D$12+Z56*Setup!$D$13+AA56*Setup!$D$14)</x:f>
      </x:c>
      <x:c r="AC56" s="25">
        <x:f>IF($B56="","",ROUND(Setup!$E$7+(AB56*Setup!$F$7),0))</x:f>
      </x:c>
      <x:c r="AD56" s="25">
        <x:f>IF($B56="","",IF(AC56&gt;=Setup!$E$4,"PASS","FAIL"))</x:f>
      </x:c>
    </x:row>
    <x:row r="57">
      <x:c r="A57" s="22" t="n">
        <x:v>52</x:v>
      </x:c>
      <x:c r="B57" s="23">
        <x:f>IF(Setup!$B$70="","",Setup!$B$70)</x:f>
      </x:c>
      <x:c r="C57" s="21" t="n"/>
      <x:c r="D57" s="21" t="n"/>
      <x:c r="E57" s="21" t="n"/>
      <x:c r="F57" s="21" t="n"/>
      <x:c r="G57" s="21" t="n"/>
      <x:c r="H57" s="21" t="n"/>
      <x:c r="I57" s="21" t="n"/>
      <x:c r="J57" s="21" t="n"/>
      <x:c r="K57" s="21" t="n"/>
      <x:c r="L57" s="21" t="n"/>
      <x:c r="M57" s="21" t="n"/>
      <x:c r="N57" s="21" t="n"/>
      <x:c r="O57" s="21" t="n"/>
      <x:c r="P57" s="21" t="n"/>
      <x:c r="Q57" s="21" t="n"/>
      <x:c r="R57" s="21" t="n"/>
      <x:c r="S57" s="21" t="n"/>
      <x:c r="T57" s="21" t="n"/>
      <x:c r="U57" s="21" t="n"/>
      <x:c r="V57" s="21" t="n"/>
      <x:c r="W57" s="21" t="n"/>
      <x:c r="X57" s="19" t="n"/>
      <x:c r="Y57" s="24">
        <x:f>IF($B57="","",IFERROR(SUM(C57:L57)/SUM($C$5:$L$5),0))</x:f>
      </x:c>
      <x:c r="Z57" s="24">
        <x:f>IF($B57="","",IFERROR(SUM(M57:V57)/SUM($M$5:$V$5),0))</x:f>
      </x:c>
      <x:c r="AA57" s="24">
        <x:f>IF($B57="","",IFERROR(W57/$X$5,0))</x:f>
      </x:c>
      <x:c r="AB57" s="24">
        <x:f>IF($B57="","",Y57*Setup!$D$12+Z57*Setup!$D$13+AA57*Setup!$D$14)</x:f>
      </x:c>
      <x:c r="AC57" s="25">
        <x:f>IF($B57="","",ROUND(Setup!$E$7+(AB57*Setup!$F$7),0))</x:f>
      </x:c>
      <x:c r="AD57" s="25">
        <x:f>IF($B57="","",IF(AC57&gt;=Setup!$E$4,"PASS","FAIL"))</x:f>
      </x:c>
    </x:row>
    <x:row r="58">
      <x:c r="A58" s="22" t="n">
        <x:v>53</x:v>
      </x:c>
      <x:c r="B58" s="23">
        <x:f>IF(Setup!$B$71="","",Setup!$B$71)</x:f>
      </x:c>
      <x:c r="C58" s="21" t="n"/>
      <x:c r="D58" s="21" t="n"/>
      <x:c r="E58" s="21" t="n"/>
      <x:c r="F58" s="21" t="n"/>
      <x:c r="G58" s="21" t="n"/>
      <x:c r="H58" s="21" t="n"/>
      <x:c r="I58" s="21" t="n"/>
      <x:c r="J58" s="21" t="n"/>
      <x:c r="K58" s="21" t="n"/>
      <x:c r="L58" s="21" t="n"/>
      <x:c r="M58" s="21" t="n"/>
      <x:c r="N58" s="21" t="n"/>
      <x:c r="O58" s="21" t="n"/>
      <x:c r="P58" s="21" t="n"/>
      <x:c r="Q58" s="21" t="n"/>
      <x:c r="R58" s="21" t="n"/>
      <x:c r="S58" s="21" t="n"/>
      <x:c r="T58" s="21" t="n"/>
      <x:c r="U58" s="21" t="n"/>
      <x:c r="V58" s="21" t="n"/>
      <x:c r="W58" s="21" t="n"/>
      <x:c r="X58" s="19" t="n"/>
      <x:c r="Y58" s="24">
        <x:f>IF($B58="","",IFERROR(SUM(C58:L58)/SUM($C$5:$L$5),0))</x:f>
      </x:c>
      <x:c r="Z58" s="24">
        <x:f>IF($B58="","",IFERROR(SUM(M58:V58)/SUM($M$5:$V$5),0))</x:f>
      </x:c>
      <x:c r="AA58" s="24">
        <x:f>IF($B58="","",IFERROR(W58/$X$5,0))</x:f>
      </x:c>
      <x:c r="AB58" s="24">
        <x:f>IF($B58="","",Y58*Setup!$D$12+Z58*Setup!$D$13+AA58*Setup!$D$14)</x:f>
      </x:c>
      <x:c r="AC58" s="25">
        <x:f>IF($B58="","",ROUND(Setup!$E$7+(AB58*Setup!$F$7),0))</x:f>
      </x:c>
      <x:c r="AD58" s="25">
        <x:f>IF($B58="","",IF(AC58&gt;=Setup!$E$4,"PASS","FAIL"))</x:f>
      </x:c>
    </x:row>
    <x:row r="59">
      <x:c r="A59" s="22" t="n">
        <x:v>54</x:v>
      </x:c>
      <x:c r="B59" s="23">
        <x:f>IF(Setup!$B$72="","",Setup!$B$72)</x:f>
      </x:c>
      <x:c r="C59" s="21" t="n"/>
      <x:c r="D59" s="21" t="n"/>
      <x:c r="E59" s="21" t="n"/>
      <x:c r="F59" s="21" t="n"/>
      <x:c r="G59" s="21" t="n"/>
      <x:c r="H59" s="21" t="n"/>
      <x:c r="I59" s="21" t="n"/>
      <x:c r="J59" s="21" t="n"/>
      <x:c r="K59" s="21" t="n"/>
      <x:c r="L59" s="21" t="n"/>
      <x:c r="M59" s="21" t="n"/>
      <x:c r="N59" s="21" t="n"/>
      <x:c r="O59" s="21" t="n"/>
      <x:c r="P59" s="21" t="n"/>
      <x:c r="Q59" s="21" t="n"/>
      <x:c r="R59" s="21" t="n"/>
      <x:c r="S59" s="21" t="n"/>
      <x:c r="T59" s="21" t="n"/>
      <x:c r="U59" s="21" t="n"/>
      <x:c r="V59" s="21" t="n"/>
      <x:c r="W59" s="21" t="n"/>
      <x:c r="X59" s="19" t="n"/>
      <x:c r="Y59" s="24">
        <x:f>IF($B59="","",IFERROR(SUM(C59:L59)/SUM($C$5:$L$5),0))</x:f>
      </x:c>
      <x:c r="Z59" s="24">
        <x:f>IF($B59="","",IFERROR(SUM(M59:V59)/SUM($M$5:$V$5),0))</x:f>
      </x:c>
      <x:c r="AA59" s="24">
        <x:f>IF($B59="","",IFERROR(W59/$X$5,0))</x:f>
      </x:c>
      <x:c r="AB59" s="24">
        <x:f>IF($B59="","",Y59*Setup!$D$12+Z59*Setup!$D$13+AA59*Setup!$D$14)</x:f>
      </x:c>
      <x:c r="AC59" s="25">
        <x:f>IF($B59="","",ROUND(Setup!$E$7+(AB59*Setup!$F$7),0))</x:f>
      </x:c>
      <x:c r="AD59" s="25">
        <x:f>IF($B59="","",IF(AC59&gt;=Setup!$E$4,"PASS","FAIL"))</x:f>
      </x:c>
    </x:row>
    <x:row r="60">
      <x:c r="A60" s="22" t="n">
        <x:v>55</x:v>
      </x:c>
      <x:c r="B60" s="23">
        <x:f>IF(Setup!$B$73="","",Setup!$B$73)</x:f>
      </x:c>
      <x:c r="C60" s="21" t="n"/>
      <x:c r="D60" s="21" t="n"/>
      <x:c r="E60" s="21" t="n"/>
      <x:c r="F60" s="21" t="n"/>
      <x:c r="G60" s="21" t="n"/>
      <x:c r="H60" s="21" t="n"/>
      <x:c r="I60" s="21" t="n"/>
      <x:c r="J60" s="21" t="n"/>
      <x:c r="K60" s="21" t="n"/>
      <x:c r="L60" s="21" t="n"/>
      <x:c r="M60" s="21" t="n"/>
      <x:c r="N60" s="21" t="n"/>
      <x:c r="O60" s="21" t="n"/>
      <x:c r="P60" s="21" t="n"/>
      <x:c r="Q60" s="21" t="n"/>
      <x:c r="R60" s="21" t="n"/>
      <x:c r="S60" s="21" t="n"/>
      <x:c r="T60" s="21" t="n"/>
      <x:c r="U60" s="21" t="n"/>
      <x:c r="V60" s="21" t="n"/>
      <x:c r="W60" s="21" t="n"/>
      <x:c r="X60" s="19" t="n"/>
      <x:c r="Y60" s="24">
        <x:f>IF($B60="","",IFERROR(SUM(C60:L60)/SUM($C$5:$L$5),0))</x:f>
      </x:c>
      <x:c r="Z60" s="24">
        <x:f>IF($B60="","",IFERROR(SUM(M60:V60)/SUM($M$5:$V$5),0))</x:f>
      </x:c>
      <x:c r="AA60" s="24">
        <x:f>IF($B60="","",IFERROR(W60/$X$5,0))</x:f>
      </x:c>
      <x:c r="AB60" s="24">
        <x:f>IF($B60="","",Y60*Setup!$D$12+Z60*Setup!$D$13+AA60*Setup!$D$14)</x:f>
      </x:c>
      <x:c r="AC60" s="25">
        <x:f>IF($B60="","",ROUND(Setup!$E$7+(AB60*Setup!$F$7),0))</x:f>
      </x:c>
      <x:c r="AD60" s="25">
        <x:f>IF($B60="","",IF(AC60&gt;=Setup!$E$4,"PASS","FAIL"))</x:f>
      </x:c>
    </x:row>
    <x:row r="61">
      <x:c r="A61" s="22" t="n">
        <x:v>56</x:v>
      </x:c>
      <x:c r="B61" s="23">
        <x:f>IF(Setup!$B$74="","",Setup!$B$74)</x:f>
      </x:c>
      <x:c r="C61" s="21" t="n"/>
      <x:c r="D61" s="21" t="n"/>
      <x:c r="E61" s="21" t="n"/>
      <x:c r="F61" s="21" t="n"/>
      <x:c r="G61" s="21" t="n"/>
      <x:c r="H61" s="21" t="n"/>
      <x:c r="I61" s="21" t="n"/>
      <x:c r="J61" s="21" t="n"/>
      <x:c r="K61" s="21" t="n"/>
      <x:c r="L61" s="21" t="n"/>
      <x:c r="M61" s="21" t="n"/>
      <x:c r="N61" s="21" t="n"/>
      <x:c r="O61" s="21" t="n"/>
      <x:c r="P61" s="21" t="n"/>
      <x:c r="Q61" s="21" t="n"/>
      <x:c r="R61" s="21" t="n"/>
      <x:c r="S61" s="21" t="n"/>
      <x:c r="T61" s="21" t="n"/>
      <x:c r="U61" s="21" t="n"/>
      <x:c r="V61" s="21" t="n"/>
      <x:c r="W61" s="21" t="n"/>
      <x:c r="X61" s="19" t="n"/>
      <x:c r="Y61" s="24">
        <x:f>IF($B61="","",IFERROR(SUM(C61:L61)/SUM($C$5:$L$5),0))</x:f>
      </x:c>
      <x:c r="Z61" s="24">
        <x:f>IF($B61="","",IFERROR(SUM(M61:V61)/SUM($M$5:$V$5),0))</x:f>
      </x:c>
      <x:c r="AA61" s="24">
        <x:f>IF($B61="","",IFERROR(W61/$X$5,0))</x:f>
      </x:c>
      <x:c r="AB61" s="24">
        <x:f>IF($B61="","",Y61*Setup!$D$12+Z61*Setup!$D$13+AA61*Setup!$D$14)</x:f>
      </x:c>
      <x:c r="AC61" s="25">
        <x:f>IF($B61="","",ROUND(Setup!$E$7+(AB61*Setup!$F$7),0))</x:f>
      </x:c>
      <x:c r="AD61" s="25">
        <x:f>IF($B61="","",IF(AC61&gt;=Setup!$E$4,"PASS","FAIL"))</x:f>
      </x:c>
    </x:row>
    <x:row r="62">
      <x:c r="A62" s="22" t="n">
        <x:v>57</x:v>
      </x:c>
      <x:c r="B62" s="23">
        <x:f>IF(Setup!$B$75="","",Setup!$B$75)</x:f>
      </x:c>
      <x:c r="C62" s="21" t="n"/>
      <x:c r="D62" s="21" t="n"/>
      <x:c r="E62" s="21" t="n"/>
      <x:c r="F62" s="21" t="n"/>
      <x:c r="G62" s="21" t="n"/>
      <x:c r="H62" s="21" t="n"/>
      <x:c r="I62" s="21" t="n"/>
      <x:c r="J62" s="21" t="n"/>
      <x:c r="K62" s="21" t="n"/>
      <x:c r="L62" s="21" t="n"/>
      <x:c r="M62" s="21" t="n"/>
      <x:c r="N62" s="21" t="n"/>
      <x:c r="O62" s="21" t="n"/>
      <x:c r="P62" s="21" t="n"/>
      <x:c r="Q62" s="21" t="n"/>
      <x:c r="R62" s="21" t="n"/>
      <x:c r="S62" s="21" t="n"/>
      <x:c r="T62" s="21" t="n"/>
      <x:c r="U62" s="21" t="n"/>
      <x:c r="V62" s="21" t="n"/>
      <x:c r="W62" s="21" t="n"/>
      <x:c r="X62" s="19" t="n"/>
      <x:c r="Y62" s="24">
        <x:f>IF($B62="","",IFERROR(SUM(C62:L62)/SUM($C$5:$L$5),0))</x:f>
      </x:c>
      <x:c r="Z62" s="24">
        <x:f>IF($B62="","",IFERROR(SUM(M62:V62)/SUM($M$5:$V$5),0))</x:f>
      </x:c>
      <x:c r="AA62" s="24">
        <x:f>IF($B62="","",IFERROR(W62/$X$5,0))</x:f>
      </x:c>
      <x:c r="AB62" s="24">
        <x:f>IF($B62="","",Y62*Setup!$D$12+Z62*Setup!$D$13+AA62*Setup!$D$14)</x:f>
      </x:c>
      <x:c r="AC62" s="25">
        <x:f>IF($B62="","",ROUND(Setup!$E$7+(AB62*Setup!$F$7),0))</x:f>
      </x:c>
      <x:c r="AD62" s="25">
        <x:f>IF($B62="","",IF(AC62&gt;=Setup!$E$4,"PASS","FAIL"))</x:f>
      </x:c>
    </x:row>
    <x:row r="63">
      <x:c r="A63" s="22" t="n">
        <x:v>58</x:v>
      </x:c>
      <x:c r="B63" s="23">
        <x:f>IF(Setup!$B$76="","",Setup!$B$76)</x:f>
      </x:c>
      <x:c r="C63" s="21" t="n"/>
      <x:c r="D63" s="21" t="n"/>
      <x:c r="E63" s="21" t="n"/>
      <x:c r="F63" s="21" t="n"/>
      <x:c r="G63" s="21" t="n"/>
      <x:c r="H63" s="21" t="n"/>
      <x:c r="I63" s="21" t="n"/>
      <x:c r="J63" s="21" t="n"/>
      <x:c r="K63" s="21" t="n"/>
      <x:c r="L63" s="21" t="n"/>
      <x:c r="M63" s="21" t="n"/>
      <x:c r="N63" s="21" t="n"/>
      <x:c r="O63" s="21" t="n"/>
      <x:c r="P63" s="21" t="n"/>
      <x:c r="Q63" s="21" t="n"/>
      <x:c r="R63" s="21" t="n"/>
      <x:c r="S63" s="21" t="n"/>
      <x:c r="T63" s="21" t="n"/>
      <x:c r="U63" s="21" t="n"/>
      <x:c r="V63" s="21" t="n"/>
      <x:c r="W63" s="21" t="n"/>
      <x:c r="X63" s="19" t="n"/>
      <x:c r="Y63" s="24">
        <x:f>IF($B63="","",IFERROR(SUM(C63:L63)/SUM($C$5:$L$5),0))</x:f>
      </x:c>
      <x:c r="Z63" s="24">
        <x:f>IF($B63="","",IFERROR(SUM(M63:V63)/SUM($M$5:$V$5),0))</x:f>
      </x:c>
      <x:c r="AA63" s="24">
        <x:f>IF($B63="","",IFERROR(W63/$X$5,0))</x:f>
      </x:c>
      <x:c r="AB63" s="24">
        <x:f>IF($B63="","",Y63*Setup!$D$12+Z63*Setup!$D$13+AA63*Setup!$D$14)</x:f>
      </x:c>
      <x:c r="AC63" s="25">
        <x:f>IF($B63="","",ROUND(Setup!$E$7+(AB63*Setup!$F$7),0))</x:f>
      </x:c>
      <x:c r="AD63" s="25">
        <x:f>IF($B63="","",IF(AC63&gt;=Setup!$E$4,"PASS","FAIL"))</x:f>
      </x:c>
    </x:row>
    <x:row r="64">
      <x:c r="A64" s="22" t="n">
        <x:v>59</x:v>
      </x:c>
      <x:c r="B64" s="23">
        <x:f>IF(Setup!$B$77="","",Setup!$B$77)</x:f>
      </x:c>
      <x:c r="C64" s="21" t="n"/>
      <x:c r="D64" s="21" t="n"/>
      <x:c r="E64" s="21" t="n"/>
      <x:c r="F64" s="21" t="n"/>
      <x:c r="G64" s="21" t="n"/>
      <x:c r="H64" s="21" t="n"/>
      <x:c r="I64" s="21" t="n"/>
      <x:c r="J64" s="21" t="n"/>
      <x:c r="K64" s="21" t="n"/>
      <x:c r="L64" s="21" t="n"/>
      <x:c r="M64" s="21" t="n"/>
      <x:c r="N64" s="21" t="n"/>
      <x:c r="O64" s="21" t="n"/>
      <x:c r="P64" s="21" t="n"/>
      <x:c r="Q64" s="21" t="n"/>
      <x:c r="R64" s="21" t="n"/>
      <x:c r="S64" s="21" t="n"/>
      <x:c r="T64" s="21" t="n"/>
      <x:c r="U64" s="21" t="n"/>
      <x:c r="V64" s="21" t="n"/>
      <x:c r="W64" s="21" t="n"/>
      <x:c r="X64" s="19" t="n"/>
      <x:c r="Y64" s="24">
        <x:f>IF($B64="","",IFERROR(SUM(C64:L64)/SUM($C$5:$L$5),0))</x:f>
      </x:c>
      <x:c r="Z64" s="24">
        <x:f>IF($B64="","",IFERROR(SUM(M64:V64)/SUM($M$5:$V$5),0))</x:f>
      </x:c>
      <x:c r="AA64" s="24">
        <x:f>IF($B64="","",IFERROR(W64/$X$5,0))</x:f>
      </x:c>
      <x:c r="AB64" s="24">
        <x:f>IF($B64="","",Y64*Setup!$D$12+Z64*Setup!$D$13+AA64*Setup!$D$14)</x:f>
      </x:c>
      <x:c r="AC64" s="25">
        <x:f>IF($B64="","",ROUND(Setup!$E$7+(AB64*Setup!$F$7),0))</x:f>
      </x:c>
      <x:c r="AD64" s="25">
        <x:f>IF($B64="","",IF(AC64&gt;=Setup!$E$4,"PASS","FAIL"))</x:f>
      </x:c>
    </x:row>
    <x:row r="65">
      <x:c r="A65" s="22" t="n">
        <x:v>60</x:v>
      </x:c>
      <x:c r="B65" s="23">
        <x:f>IF(Setup!$B$78="","",Setup!$B$78)</x:f>
      </x:c>
      <x:c r="C65" s="21" t="n"/>
      <x:c r="D65" s="21" t="n"/>
      <x:c r="E65" s="21" t="n"/>
      <x:c r="F65" s="21" t="n"/>
      <x:c r="G65" s="21" t="n"/>
      <x:c r="H65" s="21" t="n"/>
      <x:c r="I65" s="21" t="n"/>
      <x:c r="J65" s="21" t="n"/>
      <x:c r="K65" s="21" t="n"/>
      <x:c r="L65" s="21" t="n"/>
      <x:c r="M65" s="21" t="n"/>
      <x:c r="N65" s="21" t="n"/>
      <x:c r="O65" s="21" t="n"/>
      <x:c r="P65" s="21" t="n"/>
      <x:c r="Q65" s="21" t="n"/>
      <x:c r="R65" s="21" t="n"/>
      <x:c r="S65" s="21" t="n"/>
      <x:c r="T65" s="21" t="n"/>
      <x:c r="U65" s="21" t="n"/>
      <x:c r="V65" s="21" t="n"/>
      <x:c r="W65" s="21" t="n"/>
      <x:c r="X65" s="19" t="n"/>
      <x:c r="Y65" s="24">
        <x:f>IF($B65="","",IFERROR(SUM(C65:L65)/SUM($C$5:$L$5),0))</x:f>
      </x:c>
      <x:c r="Z65" s="24">
        <x:f>IF($B65="","",IFERROR(SUM(M65:V65)/SUM($M$5:$V$5),0))</x:f>
      </x:c>
      <x:c r="AA65" s="24">
        <x:f>IF($B65="","",IFERROR(W65/$X$5,0))</x:f>
      </x:c>
      <x:c r="AB65" s="24">
        <x:f>IF($B65="","",Y65*Setup!$D$12+Z65*Setup!$D$13+AA65*Setup!$D$14)</x:f>
      </x:c>
      <x:c r="AC65" s="25">
        <x:f>IF($B65="","",ROUND(Setup!$E$7+(AB65*Setup!$F$7),0))</x:f>
      </x:c>
      <x:c r="AD65" s="25">
        <x:f>IF($B65="","",IF(AC65&gt;=Setup!$E$4,"PASS","FAIL"))</x:f>
      </x:c>
    </x:row>
    <x:row r="66">
      <x:c r="A66" s="22" t="n">
        <x:v>61</x:v>
      </x:c>
      <x:c r="B66" s="23">
        <x:f>IF(Setup!$B$79="","",Setup!$B$79)</x:f>
      </x:c>
      <x:c r="C66" s="21" t="n"/>
      <x:c r="D66" s="21" t="n"/>
      <x:c r="E66" s="21" t="n"/>
      <x:c r="F66" s="21" t="n"/>
      <x:c r="G66" s="21" t="n"/>
      <x:c r="H66" s="21" t="n"/>
      <x:c r="I66" s="21" t="n"/>
      <x:c r="J66" s="21" t="n"/>
      <x:c r="K66" s="21" t="n"/>
      <x:c r="L66" s="21" t="n"/>
      <x:c r="M66" s="21" t="n"/>
      <x:c r="N66" s="21" t="n"/>
      <x:c r="O66" s="21" t="n"/>
      <x:c r="P66" s="21" t="n"/>
      <x:c r="Q66" s="21" t="n"/>
      <x:c r="R66" s="21" t="n"/>
      <x:c r="S66" s="21" t="n"/>
      <x:c r="T66" s="21" t="n"/>
      <x:c r="U66" s="21" t="n"/>
      <x:c r="V66" s="21" t="n"/>
      <x:c r="W66" s="21" t="n"/>
      <x:c r="X66" s="19" t="n"/>
      <x:c r="Y66" s="24">
        <x:f>IF($B66="","",IFERROR(SUM(C66:L66)/SUM($C$5:$L$5),0))</x:f>
      </x:c>
      <x:c r="Z66" s="24">
        <x:f>IF($B66="","",IFERROR(SUM(M66:V66)/SUM($M$5:$V$5),0))</x:f>
      </x:c>
      <x:c r="AA66" s="24">
        <x:f>IF($B66="","",IFERROR(W66/$X$5,0))</x:f>
      </x:c>
      <x:c r="AB66" s="24">
        <x:f>IF($B66="","",Y66*Setup!$D$12+Z66*Setup!$D$13+AA66*Setup!$D$14)</x:f>
      </x:c>
      <x:c r="AC66" s="25">
        <x:f>IF($B66="","",ROUND(Setup!$E$7+(AB66*Setup!$F$7),0))</x:f>
      </x:c>
      <x:c r="AD66" s="25">
        <x:f>IF($B66="","",IF(AC66&gt;=Setup!$E$4,"PASS","FAIL"))</x:f>
      </x:c>
    </x:row>
    <x:row r="67">
      <x:c r="A67" s="22" t="n">
        <x:v>62</x:v>
      </x:c>
      <x:c r="B67" s="23">
        <x:f>IF(Setup!$B$80="","",Setup!$B$80)</x:f>
      </x:c>
      <x:c r="C67" s="21" t="n"/>
      <x:c r="D67" s="21" t="n"/>
      <x:c r="E67" s="21" t="n"/>
      <x:c r="F67" s="21" t="n"/>
      <x:c r="G67" s="21" t="n"/>
      <x:c r="H67" s="21" t="n"/>
      <x:c r="I67" s="21" t="n"/>
      <x:c r="J67" s="21" t="n"/>
      <x:c r="K67" s="21" t="n"/>
      <x:c r="L67" s="21" t="n"/>
      <x:c r="M67" s="21" t="n"/>
      <x:c r="N67" s="21" t="n"/>
      <x:c r="O67" s="21" t="n"/>
      <x:c r="P67" s="21" t="n"/>
      <x:c r="Q67" s="21" t="n"/>
      <x:c r="R67" s="21" t="n"/>
      <x:c r="S67" s="21" t="n"/>
      <x:c r="T67" s="21" t="n"/>
      <x:c r="U67" s="21" t="n"/>
      <x:c r="V67" s="21" t="n"/>
      <x:c r="W67" s="21" t="n"/>
      <x:c r="X67" s="19" t="n"/>
      <x:c r="Y67" s="24">
        <x:f>IF($B67="","",IFERROR(SUM(C67:L67)/SUM($C$5:$L$5),0))</x:f>
      </x:c>
      <x:c r="Z67" s="24">
        <x:f>IF($B67="","",IFERROR(SUM(M67:V67)/SUM($M$5:$V$5),0))</x:f>
      </x:c>
      <x:c r="AA67" s="24">
        <x:f>IF($B67="","",IFERROR(W67/$X$5,0))</x:f>
      </x:c>
      <x:c r="AB67" s="24">
        <x:f>IF($B67="","",Y67*Setup!$D$12+Z67*Setup!$D$13+AA67*Setup!$D$14)</x:f>
      </x:c>
      <x:c r="AC67" s="25">
        <x:f>IF($B67="","",ROUND(Setup!$E$7+(AB67*Setup!$F$7),0))</x:f>
      </x:c>
      <x:c r="AD67" s="25">
        <x:f>IF($B67="","",IF(AC67&gt;=Setup!$E$4,"PASS","FAIL"))</x:f>
      </x:c>
    </x:row>
    <x:row r="68">
      <x:c r="A68" s="22" t="n">
        <x:v>63</x:v>
      </x:c>
      <x:c r="B68" s="23">
        <x:f>IF(Setup!$B$81="","",Setup!$B$81)</x:f>
      </x:c>
      <x:c r="C68" s="21" t="n"/>
      <x:c r="D68" s="21" t="n"/>
      <x:c r="E68" s="21" t="n"/>
      <x:c r="F68" s="21" t="n"/>
      <x:c r="G68" s="21" t="n"/>
      <x:c r="H68" s="21" t="n"/>
      <x:c r="I68" s="21" t="n"/>
      <x:c r="J68" s="21" t="n"/>
      <x:c r="K68" s="21" t="n"/>
      <x:c r="L68" s="21" t="n"/>
      <x:c r="M68" s="21" t="n"/>
      <x:c r="N68" s="21" t="n"/>
      <x:c r="O68" s="21" t="n"/>
      <x:c r="P68" s="21" t="n"/>
      <x:c r="Q68" s="21" t="n"/>
      <x:c r="R68" s="21" t="n"/>
      <x:c r="S68" s="21" t="n"/>
      <x:c r="T68" s="21" t="n"/>
      <x:c r="U68" s="21" t="n"/>
      <x:c r="V68" s="21" t="n"/>
      <x:c r="W68" s="21" t="n"/>
      <x:c r="X68" s="19" t="n"/>
      <x:c r="Y68" s="24">
        <x:f>IF($B68="","",IFERROR(SUM(C68:L68)/SUM($C$5:$L$5),0))</x:f>
      </x:c>
      <x:c r="Z68" s="24">
        <x:f>IF($B68="","",IFERROR(SUM(M68:V68)/SUM($M$5:$V$5),0))</x:f>
      </x:c>
      <x:c r="AA68" s="24">
        <x:f>IF($B68="","",IFERROR(W68/$X$5,0))</x:f>
      </x:c>
      <x:c r="AB68" s="24">
        <x:f>IF($B68="","",Y68*Setup!$D$12+Z68*Setup!$D$13+AA68*Setup!$D$14)</x:f>
      </x:c>
      <x:c r="AC68" s="25">
        <x:f>IF($B68="","",ROUND(Setup!$E$7+(AB68*Setup!$F$7),0))</x:f>
      </x:c>
      <x:c r="AD68" s="25">
        <x:f>IF($B68="","",IF(AC68&gt;=Setup!$E$4,"PASS","FAIL"))</x:f>
      </x:c>
    </x:row>
    <x:row r="69">
      <x:c r="A69" s="22" t="n">
        <x:v>64</x:v>
      </x:c>
      <x:c r="B69" s="23">
        <x:f>IF(Setup!$B$82="","",Setup!$B$82)</x:f>
      </x:c>
      <x:c r="C69" s="21" t="n"/>
      <x:c r="D69" s="21" t="n"/>
      <x:c r="E69" s="21" t="n"/>
      <x:c r="F69" s="21" t="n"/>
      <x:c r="G69" s="21" t="n"/>
      <x:c r="H69" s="21" t="n"/>
      <x:c r="I69" s="21" t="n"/>
      <x:c r="J69" s="21" t="n"/>
      <x:c r="K69" s="21" t="n"/>
      <x:c r="L69" s="21" t="n"/>
      <x:c r="M69" s="21" t="n"/>
      <x:c r="N69" s="21" t="n"/>
      <x:c r="O69" s="21" t="n"/>
      <x:c r="P69" s="21" t="n"/>
      <x:c r="Q69" s="21" t="n"/>
      <x:c r="R69" s="21" t="n"/>
      <x:c r="S69" s="21" t="n"/>
      <x:c r="T69" s="21" t="n"/>
      <x:c r="U69" s="21" t="n"/>
      <x:c r="V69" s="21" t="n"/>
      <x:c r="W69" s="21" t="n"/>
      <x:c r="X69" s="19" t="n"/>
      <x:c r="Y69" s="24">
        <x:f>IF($B69="","",IFERROR(SUM(C69:L69)/SUM($C$5:$L$5),0))</x:f>
      </x:c>
      <x:c r="Z69" s="24">
        <x:f>IF($B69="","",IFERROR(SUM(M69:V69)/SUM($M$5:$V$5),0))</x:f>
      </x:c>
      <x:c r="AA69" s="24">
        <x:f>IF($B69="","",IFERROR(W69/$X$5,0))</x:f>
      </x:c>
      <x:c r="AB69" s="24">
        <x:f>IF($B69="","",Y69*Setup!$D$12+Z69*Setup!$D$13+AA69*Setup!$D$14)</x:f>
      </x:c>
      <x:c r="AC69" s="25">
        <x:f>IF($B69="","",ROUND(Setup!$E$7+(AB69*Setup!$F$7),0))</x:f>
      </x:c>
      <x:c r="AD69" s="25">
        <x:f>IF($B69="","",IF(AC69&gt;=Setup!$E$4,"PASS","FAIL"))</x:f>
      </x:c>
    </x:row>
    <x:row r="70">
      <x:c r="A70" s="22" t="n">
        <x:v>65</x:v>
      </x:c>
      <x:c r="B70" s="23">
        <x:f>IF(Setup!$B$83="","",Setup!$B$83)</x:f>
      </x:c>
      <x:c r="C70" s="21" t="n"/>
      <x:c r="D70" s="21" t="n"/>
      <x:c r="E70" s="21" t="n"/>
      <x:c r="F70" s="21" t="n"/>
      <x:c r="G70" s="21" t="n"/>
      <x:c r="H70" s="21" t="n"/>
      <x:c r="I70" s="21" t="n"/>
      <x:c r="J70" s="21" t="n"/>
      <x:c r="K70" s="21" t="n"/>
      <x:c r="L70" s="21" t="n"/>
      <x:c r="M70" s="21" t="n"/>
      <x:c r="N70" s="21" t="n"/>
      <x:c r="O70" s="21" t="n"/>
      <x:c r="P70" s="21" t="n"/>
      <x:c r="Q70" s="21" t="n"/>
      <x:c r="R70" s="21" t="n"/>
      <x:c r="S70" s="21" t="n"/>
      <x:c r="T70" s="21" t="n"/>
      <x:c r="U70" s="21" t="n"/>
      <x:c r="V70" s="21" t="n"/>
      <x:c r="W70" s="21" t="n"/>
      <x:c r="X70" s="19" t="n"/>
      <x:c r="Y70" s="24">
        <x:f>IF($B70="","",IFERROR(SUM(C70:L70)/SUM($C$5:$L$5),0))</x:f>
      </x:c>
      <x:c r="Z70" s="24">
        <x:f>IF($B70="","",IFERROR(SUM(M70:V70)/SUM($M$5:$V$5),0))</x:f>
      </x:c>
      <x:c r="AA70" s="24">
        <x:f>IF($B70="","",IFERROR(W70/$X$5,0))</x:f>
      </x:c>
      <x:c r="AB70" s="24">
        <x:f>IF($B70="","",Y70*Setup!$D$12+Z70*Setup!$D$13+AA70*Setup!$D$14)</x:f>
      </x:c>
      <x:c r="AC70" s="25">
        <x:f>IF($B70="","",ROUND(Setup!$E$7+(AB70*Setup!$F$7),0))</x:f>
      </x:c>
      <x:c r="AD70" s="25">
        <x:f>IF($B70="","",IF(AC70&gt;=Setup!$E$4,"PASS","FAIL"))</x:f>
      </x:c>
    </x:row>
    <x:row r="71">
      <x:c r="A71" s="22" t="n">
        <x:v>66</x:v>
      </x:c>
      <x:c r="B71" s="23">
        <x:f>IF(Setup!$B$84="","",Setup!$B$84)</x:f>
      </x:c>
      <x:c r="C71" s="21" t="n"/>
      <x:c r="D71" s="21" t="n"/>
      <x:c r="E71" s="21" t="n"/>
      <x:c r="F71" s="21" t="n"/>
      <x:c r="G71" s="21" t="n"/>
      <x:c r="H71" s="21" t="n"/>
      <x:c r="I71" s="21" t="n"/>
      <x:c r="J71" s="21" t="n"/>
      <x:c r="K71" s="21" t="n"/>
      <x:c r="L71" s="21" t="n"/>
      <x:c r="M71" s="21" t="n"/>
      <x:c r="N71" s="21" t="n"/>
      <x:c r="O71" s="21" t="n"/>
      <x:c r="P71" s="21" t="n"/>
      <x:c r="Q71" s="21" t="n"/>
      <x:c r="R71" s="21" t="n"/>
      <x:c r="S71" s="21" t="n"/>
      <x:c r="T71" s="21" t="n"/>
      <x:c r="U71" s="21" t="n"/>
      <x:c r="V71" s="21" t="n"/>
      <x:c r="W71" s="21" t="n"/>
      <x:c r="X71" s="19" t="n"/>
      <x:c r="Y71" s="24">
        <x:f>IF($B71="","",IFERROR(SUM(C71:L71)/SUM($C$5:$L$5),0))</x:f>
      </x:c>
      <x:c r="Z71" s="24">
        <x:f>IF($B71="","",IFERROR(SUM(M71:V71)/SUM($M$5:$V$5),0))</x:f>
      </x:c>
      <x:c r="AA71" s="24">
        <x:f>IF($B71="","",IFERROR(W71/$X$5,0))</x:f>
      </x:c>
      <x:c r="AB71" s="24">
        <x:f>IF($B71="","",Y71*Setup!$D$12+Z71*Setup!$D$13+AA71*Setup!$D$14)</x:f>
      </x:c>
      <x:c r="AC71" s="25">
        <x:f>IF($B71="","",ROUND(Setup!$E$7+(AB71*Setup!$F$7),0))</x:f>
      </x:c>
      <x:c r="AD71" s="25">
        <x:f>IF($B71="","",IF(AC71&gt;=Setup!$E$4,"PASS","FAIL"))</x:f>
      </x:c>
    </x:row>
    <x:row r="72">
      <x:c r="A72" s="22" t="n">
        <x:v>67</x:v>
      </x:c>
      <x:c r="B72" s="23">
        <x:f>IF(Setup!$B$85="","",Setup!$B$85)</x:f>
      </x:c>
      <x:c r="C72" s="21" t="n"/>
      <x:c r="D72" s="21" t="n"/>
      <x:c r="E72" s="21" t="n"/>
      <x:c r="F72" s="21" t="n"/>
      <x:c r="G72" s="21" t="n"/>
      <x:c r="H72" s="21" t="n"/>
      <x:c r="I72" s="21" t="n"/>
      <x:c r="J72" s="21" t="n"/>
      <x:c r="K72" s="21" t="n"/>
      <x:c r="L72" s="21" t="n"/>
      <x:c r="M72" s="21" t="n"/>
      <x:c r="N72" s="21" t="n"/>
      <x:c r="O72" s="21" t="n"/>
      <x:c r="P72" s="21" t="n"/>
      <x:c r="Q72" s="21" t="n"/>
      <x:c r="R72" s="21" t="n"/>
      <x:c r="S72" s="21" t="n"/>
      <x:c r="T72" s="21" t="n"/>
      <x:c r="U72" s="21" t="n"/>
      <x:c r="V72" s="21" t="n"/>
      <x:c r="W72" s="21" t="n"/>
      <x:c r="X72" s="19" t="n"/>
      <x:c r="Y72" s="24">
        <x:f>IF($B72="","",IFERROR(SUM(C72:L72)/SUM($C$5:$L$5),0))</x:f>
      </x:c>
      <x:c r="Z72" s="24">
        <x:f>IF($B72="","",IFERROR(SUM(M72:V72)/SUM($M$5:$V$5),0))</x:f>
      </x:c>
      <x:c r="AA72" s="24">
        <x:f>IF($B72="","",IFERROR(W72/$X$5,0))</x:f>
      </x:c>
      <x:c r="AB72" s="24">
        <x:f>IF($B72="","",Y72*Setup!$D$12+Z72*Setup!$D$13+AA72*Setup!$D$14)</x:f>
      </x:c>
      <x:c r="AC72" s="25">
        <x:f>IF($B72="","",ROUND(Setup!$E$7+(AB72*Setup!$F$7),0))</x:f>
      </x:c>
      <x:c r="AD72" s="25">
        <x:f>IF($B72="","",IF(AC72&gt;=Setup!$E$4,"PASS","FAIL"))</x:f>
      </x:c>
    </x:row>
    <x:row r="73">
      <x:c r="A73" s="22" t="n">
        <x:v>68</x:v>
      </x:c>
      <x:c r="B73" s="23">
        <x:f>IF(Setup!$B$86="","",Setup!$B$86)</x:f>
      </x:c>
      <x:c r="C73" s="21" t="n"/>
      <x:c r="D73" s="21" t="n"/>
      <x:c r="E73" s="21" t="n"/>
      <x:c r="F73" s="21" t="n"/>
      <x:c r="G73" s="21" t="n"/>
      <x:c r="H73" s="21" t="n"/>
      <x:c r="I73" s="21" t="n"/>
      <x:c r="J73" s="21" t="n"/>
      <x:c r="K73" s="21" t="n"/>
      <x:c r="L73" s="21" t="n"/>
      <x:c r="M73" s="21" t="n"/>
      <x:c r="N73" s="21" t="n"/>
      <x:c r="O73" s="21" t="n"/>
      <x:c r="P73" s="21" t="n"/>
      <x:c r="Q73" s="21" t="n"/>
      <x:c r="R73" s="21" t="n"/>
      <x:c r="S73" s="21" t="n"/>
      <x:c r="T73" s="21" t="n"/>
      <x:c r="U73" s="21" t="n"/>
      <x:c r="V73" s="21" t="n"/>
      <x:c r="W73" s="21" t="n"/>
      <x:c r="X73" s="19" t="n"/>
      <x:c r="Y73" s="24">
        <x:f>IF($B73="","",IFERROR(SUM(C73:L73)/SUM($C$5:$L$5),0))</x:f>
      </x:c>
      <x:c r="Z73" s="24">
        <x:f>IF($B73="","",IFERROR(SUM(M73:V73)/SUM($M$5:$V$5),0))</x:f>
      </x:c>
      <x:c r="AA73" s="24">
        <x:f>IF($B73="","",IFERROR(W73/$X$5,0))</x:f>
      </x:c>
      <x:c r="AB73" s="24">
        <x:f>IF($B73="","",Y73*Setup!$D$12+Z73*Setup!$D$13+AA73*Setup!$D$14)</x:f>
      </x:c>
      <x:c r="AC73" s="25">
        <x:f>IF($B73="","",ROUND(Setup!$E$7+(AB73*Setup!$F$7),0))</x:f>
      </x:c>
      <x:c r="AD73" s="25">
        <x:f>IF($B73="","",IF(AC73&gt;=Setup!$E$4,"PASS","FAIL"))</x:f>
      </x:c>
    </x:row>
    <x:row r="74">
      <x:c r="A74" s="22" t="n">
        <x:v>69</x:v>
      </x:c>
      <x:c r="B74" s="23">
        <x:f>IF(Setup!$B$87="","",Setup!$B$87)</x:f>
      </x:c>
      <x:c r="C74" s="21" t="n"/>
      <x:c r="D74" s="21" t="n"/>
      <x:c r="E74" s="21" t="n"/>
      <x:c r="F74" s="21" t="n"/>
      <x:c r="G74" s="21" t="n"/>
      <x:c r="H74" s="21" t="n"/>
      <x:c r="I74" s="21" t="n"/>
      <x:c r="J74" s="21" t="n"/>
      <x:c r="K74" s="21" t="n"/>
      <x:c r="L74" s="21" t="n"/>
      <x:c r="M74" s="21" t="n"/>
      <x:c r="N74" s="21" t="n"/>
      <x:c r="O74" s="21" t="n"/>
      <x:c r="P74" s="21" t="n"/>
      <x:c r="Q74" s="21" t="n"/>
      <x:c r="R74" s="21" t="n"/>
      <x:c r="S74" s="21" t="n"/>
      <x:c r="T74" s="21" t="n"/>
      <x:c r="U74" s="21" t="n"/>
      <x:c r="V74" s="21" t="n"/>
      <x:c r="W74" s="21" t="n"/>
      <x:c r="X74" s="19" t="n"/>
      <x:c r="Y74" s="24">
        <x:f>IF($B74="","",IFERROR(SUM(C74:L74)/SUM($C$5:$L$5),0))</x:f>
      </x:c>
      <x:c r="Z74" s="24">
        <x:f>IF($B74="","",IFERROR(SUM(M74:V74)/SUM($M$5:$V$5),0))</x:f>
      </x:c>
      <x:c r="AA74" s="24">
        <x:f>IF($B74="","",IFERROR(W74/$X$5,0))</x:f>
      </x:c>
      <x:c r="AB74" s="24">
        <x:f>IF($B74="","",Y74*Setup!$D$12+Z74*Setup!$D$13+AA74*Setup!$D$14)</x:f>
      </x:c>
      <x:c r="AC74" s="25">
        <x:f>IF($B74="","",ROUND(Setup!$E$7+(AB74*Setup!$F$7),0))</x:f>
      </x:c>
      <x:c r="AD74" s="25">
        <x:f>IF($B74="","",IF(AC74&gt;=Setup!$E$4,"PASS","FAIL"))</x:f>
      </x:c>
    </x:row>
    <x:row r="75">
      <x:c r="A75" s="22" t="n">
        <x:v>70</x:v>
      </x:c>
      <x:c r="B75" s="23">
        <x:f>IF(Setup!$B$88="","",Setup!$B$88)</x:f>
      </x:c>
      <x:c r="C75" s="21" t="n"/>
      <x:c r="D75" s="21" t="n"/>
      <x:c r="E75" s="21" t="n"/>
      <x:c r="F75" s="21" t="n"/>
      <x:c r="G75" s="21" t="n"/>
      <x:c r="H75" s="21" t="n"/>
      <x:c r="I75" s="21" t="n"/>
      <x:c r="J75" s="21" t="n"/>
      <x:c r="K75" s="21" t="n"/>
      <x:c r="L75" s="21" t="n"/>
      <x:c r="M75" s="21" t="n"/>
      <x:c r="N75" s="21" t="n"/>
      <x:c r="O75" s="21" t="n"/>
      <x:c r="P75" s="21" t="n"/>
      <x:c r="Q75" s="21" t="n"/>
      <x:c r="R75" s="21" t="n"/>
      <x:c r="S75" s="21" t="n"/>
      <x:c r="T75" s="21" t="n"/>
      <x:c r="U75" s="21" t="n"/>
      <x:c r="V75" s="21" t="n"/>
      <x:c r="W75" s="21" t="n"/>
      <x:c r="X75" s="19" t="n"/>
      <x:c r="Y75" s="24">
        <x:f>IF($B75="","",IFERROR(SUM(C75:L75)/SUM($C$5:$L$5),0))</x:f>
      </x:c>
      <x:c r="Z75" s="24">
        <x:f>IF($B75="","",IFERROR(SUM(M75:V75)/SUM($M$5:$V$5),0))</x:f>
      </x:c>
      <x:c r="AA75" s="24">
        <x:f>IF($B75="","",IFERROR(W75/$X$5,0))</x:f>
      </x:c>
      <x:c r="AB75" s="24">
        <x:f>IF($B75="","",Y75*Setup!$D$12+Z75*Setup!$D$13+AA75*Setup!$D$14)</x:f>
      </x:c>
      <x:c r="AC75" s="25">
        <x:f>IF($B75="","",ROUND(Setup!$E$7+(AB75*Setup!$F$7),0))</x:f>
      </x:c>
      <x:c r="AD75" s="25">
        <x:f>IF($B75="","",IF(AC75&gt;=Setup!$E$4,"PASS","FAIL"))</x:f>
      </x:c>
    </x:row>
    <x:row r="76">
      <x:c r="A76" s="22" t="n">
        <x:v>71</x:v>
      </x:c>
      <x:c r="B76" s="23">
        <x:f>IF(Setup!$B$89="","",Setup!$B$89)</x:f>
      </x:c>
      <x:c r="C76" s="21" t="n"/>
      <x:c r="D76" s="21" t="n"/>
      <x:c r="E76" s="21" t="n"/>
      <x:c r="F76" s="21" t="n"/>
      <x:c r="G76" s="21" t="n"/>
      <x:c r="H76" s="21" t="n"/>
      <x:c r="I76" s="21" t="n"/>
      <x:c r="J76" s="21" t="n"/>
      <x:c r="K76" s="21" t="n"/>
      <x:c r="L76" s="21" t="n"/>
      <x:c r="M76" s="21" t="n"/>
      <x:c r="N76" s="21" t="n"/>
      <x:c r="O76" s="21" t="n"/>
      <x:c r="P76" s="21" t="n"/>
      <x:c r="Q76" s="21" t="n"/>
      <x:c r="R76" s="21" t="n"/>
      <x:c r="S76" s="21" t="n"/>
      <x:c r="T76" s="21" t="n"/>
      <x:c r="U76" s="21" t="n"/>
      <x:c r="V76" s="21" t="n"/>
      <x:c r="W76" s="21" t="n"/>
      <x:c r="X76" s="19" t="n"/>
      <x:c r="Y76" s="24">
        <x:f>IF($B76="","",IFERROR(SUM(C76:L76)/SUM($C$5:$L$5),0))</x:f>
      </x:c>
      <x:c r="Z76" s="24">
        <x:f>IF($B76="","",IFERROR(SUM(M76:V76)/SUM($M$5:$V$5),0))</x:f>
      </x:c>
      <x:c r="AA76" s="24">
        <x:f>IF($B76="","",IFERROR(W76/$X$5,0))</x:f>
      </x:c>
      <x:c r="AB76" s="24">
        <x:f>IF($B76="","",Y76*Setup!$D$12+Z76*Setup!$D$13+AA76*Setup!$D$14)</x:f>
      </x:c>
      <x:c r="AC76" s="25">
        <x:f>IF($B76="","",ROUND(Setup!$E$7+(AB76*Setup!$F$7),0))</x:f>
      </x:c>
      <x:c r="AD76" s="25">
        <x:f>IF($B76="","",IF(AC76&gt;=Setup!$E$4,"PASS","FAIL"))</x:f>
      </x:c>
    </x:row>
    <x:row r="77">
      <x:c r="A77" s="22" t="n">
        <x:v>72</x:v>
      </x:c>
      <x:c r="B77" s="23">
        <x:f>IF(Setup!$B$90="","",Setup!$B$90)</x:f>
      </x:c>
      <x:c r="C77" s="21" t="n"/>
      <x:c r="D77" s="21" t="n"/>
      <x:c r="E77" s="21" t="n"/>
      <x:c r="F77" s="21" t="n"/>
      <x:c r="G77" s="21" t="n"/>
      <x:c r="H77" s="21" t="n"/>
      <x:c r="I77" s="21" t="n"/>
      <x:c r="J77" s="21" t="n"/>
      <x:c r="K77" s="21" t="n"/>
      <x:c r="L77" s="21" t="n"/>
      <x:c r="M77" s="21" t="n"/>
      <x:c r="N77" s="21" t="n"/>
      <x:c r="O77" s="21" t="n"/>
      <x:c r="P77" s="21" t="n"/>
      <x:c r="Q77" s="21" t="n"/>
      <x:c r="R77" s="21" t="n"/>
      <x:c r="S77" s="21" t="n"/>
      <x:c r="T77" s="21" t="n"/>
      <x:c r="U77" s="21" t="n"/>
      <x:c r="V77" s="21" t="n"/>
      <x:c r="W77" s="21" t="n"/>
      <x:c r="X77" s="19" t="n"/>
      <x:c r="Y77" s="24">
        <x:f>IF($B77="","",IFERROR(SUM(C77:L77)/SUM($C$5:$L$5),0))</x:f>
      </x:c>
      <x:c r="Z77" s="24">
        <x:f>IF($B77="","",IFERROR(SUM(M77:V77)/SUM($M$5:$V$5),0))</x:f>
      </x:c>
      <x:c r="AA77" s="24">
        <x:f>IF($B77="","",IFERROR(W77/$X$5,0))</x:f>
      </x:c>
      <x:c r="AB77" s="24">
        <x:f>IF($B77="","",Y77*Setup!$D$12+Z77*Setup!$D$13+AA77*Setup!$D$14)</x:f>
      </x:c>
      <x:c r="AC77" s="25">
        <x:f>IF($B77="","",ROUND(Setup!$E$7+(AB77*Setup!$F$7),0))</x:f>
      </x:c>
      <x:c r="AD77" s="25">
        <x:f>IF($B77="","",IF(AC77&gt;=Setup!$E$4,"PASS","FAIL"))</x:f>
      </x:c>
    </x:row>
    <x:row r="78">
      <x:c r="A78" s="22" t="n">
        <x:v>73</x:v>
      </x:c>
      <x:c r="B78" s="23">
        <x:f>IF(Setup!$B$91="","",Setup!$B$91)</x:f>
      </x:c>
      <x:c r="C78" s="21" t="n"/>
      <x:c r="D78" s="21" t="n"/>
      <x:c r="E78" s="21" t="n"/>
      <x:c r="F78" s="21" t="n"/>
      <x:c r="G78" s="21" t="n"/>
      <x:c r="H78" s="21" t="n"/>
      <x:c r="I78" s="21" t="n"/>
      <x:c r="J78" s="21" t="n"/>
      <x:c r="K78" s="21" t="n"/>
      <x:c r="L78" s="21" t="n"/>
      <x:c r="M78" s="21" t="n"/>
      <x:c r="N78" s="21" t="n"/>
      <x:c r="O78" s="21" t="n"/>
      <x:c r="P78" s="21" t="n"/>
      <x:c r="Q78" s="21" t="n"/>
      <x:c r="R78" s="21" t="n"/>
      <x:c r="S78" s="21" t="n"/>
      <x:c r="T78" s="21" t="n"/>
      <x:c r="U78" s="21" t="n"/>
      <x:c r="V78" s="21" t="n"/>
      <x:c r="W78" s="21" t="n"/>
      <x:c r="X78" s="19" t="n"/>
      <x:c r="Y78" s="24">
        <x:f>IF($B78="","",IFERROR(SUM(C78:L78)/SUM($C$5:$L$5),0))</x:f>
      </x:c>
      <x:c r="Z78" s="24">
        <x:f>IF($B78="","",IFERROR(SUM(M78:V78)/SUM($M$5:$V$5),0))</x:f>
      </x:c>
      <x:c r="AA78" s="24">
        <x:f>IF($B78="","",IFERROR(W78/$X$5,0))</x:f>
      </x:c>
      <x:c r="AB78" s="24">
        <x:f>IF($B78="","",Y78*Setup!$D$12+Z78*Setup!$D$13+AA78*Setup!$D$14)</x:f>
      </x:c>
      <x:c r="AC78" s="25">
        <x:f>IF($B78="","",ROUND(Setup!$E$7+(AB78*Setup!$F$7),0))</x:f>
      </x:c>
      <x:c r="AD78" s="25">
        <x:f>IF($B78="","",IF(AC78&gt;=Setup!$E$4,"PASS","FAIL"))</x:f>
      </x:c>
    </x:row>
    <x:row r="79">
      <x:c r="A79" s="22" t="n">
        <x:v>74</x:v>
      </x:c>
      <x:c r="B79" s="23">
        <x:f>IF(Setup!$B$92="","",Setup!$B$92)</x:f>
      </x:c>
      <x:c r="C79" s="21" t="n"/>
      <x:c r="D79" s="21" t="n"/>
      <x:c r="E79" s="21" t="n"/>
      <x:c r="F79" s="21" t="n"/>
      <x:c r="G79" s="21" t="n"/>
      <x:c r="H79" s="21" t="n"/>
      <x:c r="I79" s="21" t="n"/>
      <x:c r="J79" s="21" t="n"/>
      <x:c r="K79" s="21" t="n"/>
      <x:c r="L79" s="21" t="n"/>
      <x:c r="M79" s="21" t="n"/>
      <x:c r="N79" s="21" t="n"/>
      <x:c r="O79" s="21" t="n"/>
      <x:c r="P79" s="21" t="n"/>
      <x:c r="Q79" s="21" t="n"/>
      <x:c r="R79" s="21" t="n"/>
      <x:c r="S79" s="21" t="n"/>
      <x:c r="T79" s="21" t="n"/>
      <x:c r="U79" s="21" t="n"/>
      <x:c r="V79" s="21" t="n"/>
      <x:c r="W79" s="21" t="n"/>
      <x:c r="X79" s="19" t="n"/>
      <x:c r="Y79" s="24">
        <x:f>IF($B79="","",IFERROR(SUM(C79:L79)/SUM($C$5:$L$5),0))</x:f>
      </x:c>
      <x:c r="Z79" s="24">
        <x:f>IF($B79="","",IFERROR(SUM(M79:V79)/SUM($M$5:$V$5),0))</x:f>
      </x:c>
      <x:c r="AA79" s="24">
        <x:f>IF($B79="","",IFERROR(W79/$X$5,0))</x:f>
      </x:c>
      <x:c r="AB79" s="24">
        <x:f>IF($B79="","",Y79*Setup!$D$12+Z79*Setup!$D$13+AA79*Setup!$D$14)</x:f>
      </x:c>
      <x:c r="AC79" s="25">
        <x:f>IF($B79="","",ROUND(Setup!$E$7+(AB79*Setup!$F$7),0))</x:f>
      </x:c>
      <x:c r="AD79" s="25">
        <x:f>IF($B79="","",IF(AC79&gt;=Setup!$E$4,"PASS","FAIL"))</x:f>
      </x:c>
    </x:row>
    <x:row r="80">
      <x:c r="A80" s="22" t="n">
        <x:v>75</x:v>
      </x:c>
      <x:c r="B80" s="23">
        <x:f>IF(Setup!$B$93="","",Setup!$B$93)</x:f>
      </x:c>
      <x:c r="C80" s="21" t="n"/>
      <x:c r="D80" s="21" t="n"/>
      <x:c r="E80" s="21" t="n"/>
      <x:c r="F80" s="21" t="n"/>
      <x:c r="G80" s="21" t="n"/>
      <x:c r="H80" s="21" t="n"/>
      <x:c r="I80" s="21" t="n"/>
      <x:c r="J80" s="21" t="n"/>
      <x:c r="K80" s="21" t="n"/>
      <x:c r="L80" s="21" t="n"/>
      <x:c r="M80" s="21" t="n"/>
      <x:c r="N80" s="21" t="n"/>
      <x:c r="O80" s="21" t="n"/>
      <x:c r="P80" s="21" t="n"/>
      <x:c r="Q80" s="21" t="n"/>
      <x:c r="R80" s="21" t="n"/>
      <x:c r="S80" s="21" t="n"/>
      <x:c r="T80" s="21" t="n"/>
      <x:c r="U80" s="21" t="n"/>
      <x:c r="V80" s="21" t="n"/>
      <x:c r="W80" s="21" t="n"/>
      <x:c r="X80" s="19" t="n"/>
      <x:c r="Y80" s="24">
        <x:f>IF($B80="","",IFERROR(SUM(C80:L80)/SUM($C$5:$L$5),0))</x:f>
      </x:c>
      <x:c r="Z80" s="24">
        <x:f>IF($B80="","",IFERROR(SUM(M80:V80)/SUM($M$5:$V$5),0))</x:f>
      </x:c>
      <x:c r="AA80" s="24">
        <x:f>IF($B80="","",IFERROR(W80/$X$5,0))</x:f>
      </x:c>
      <x:c r="AB80" s="24">
        <x:f>IF($B80="","",Y80*Setup!$D$12+Z80*Setup!$D$13+AA80*Setup!$D$14)</x:f>
      </x:c>
      <x:c r="AC80" s="25">
        <x:f>IF($B80="","",ROUND(Setup!$E$7+(AB80*Setup!$F$7),0))</x:f>
      </x:c>
      <x:c r="AD80" s="25">
        <x:f>IF($B80="","",IF(AC80&gt;=Setup!$E$4,"PASS","FAIL"))</x:f>
      </x:c>
    </x:row>
    <x:row r="81">
      <x:c r="A81" s="19" t="n"/>
      <x:c r="B81" s="17" t="n"/>
      <x:c r="C81" s="19" t="n"/>
      <x:c r="D81" s="19" t="n"/>
      <x:c r="E81" s="19" t="n"/>
      <x:c r="F81" s="19" t="n"/>
      <x:c r="G81" s="19" t="n"/>
      <x:c r="H81" s="19" t="n"/>
      <x:c r="I81" s="19" t="n"/>
      <x:c r="J81" s="19" t="n"/>
      <x:c r="K81" s="19" t="n"/>
      <x:c r="L81" s="19" t="n"/>
      <x:c r="M81" s="19" t="n"/>
      <x:c r="N81" s="19" t="n"/>
      <x:c r="O81" s="19" t="n"/>
      <x:c r="P81" s="19" t="n"/>
      <x:c r="Q81" s="19" t="n"/>
      <x:c r="R81" s="19" t="n"/>
      <x:c r="S81" s="19" t="n"/>
      <x:c r="T81" s="19" t="n"/>
      <x:c r="U81" s="19" t="n"/>
      <x:c r="V81" s="19" t="n"/>
      <x:c r="W81" s="19" t="n"/>
      <x:c r="X81" s="19" t="n"/>
      <x:c r="Y81" s="19" t="n"/>
      <x:c r="Z81" s="19" t="n"/>
      <x:c r="AA81" s="19" t="n"/>
      <x:c r="AB81" s="19" t="n"/>
      <x:c r="AC81" s="19" t="n"/>
      <x:c r="AD81" s="19" t="n"/>
    </x:row>
    <x:row r="82">
      <x:c r="A82" s="19" t="n"/>
      <x:c r="B82" s="17" t="n"/>
      <x:c r="C82" s="19" t="n"/>
      <x:c r="D82" s="19" t="n"/>
      <x:c r="E82" s="19" t="n"/>
      <x:c r="F82" s="19" t="n"/>
      <x:c r="G82" s="19" t="n"/>
      <x:c r="H82" s="19" t="n"/>
      <x:c r="I82" s="19" t="n"/>
      <x:c r="J82" s="19" t="n"/>
      <x:c r="K82" s="19" t="n"/>
      <x:c r="L82" s="19" t="n"/>
      <x:c r="M82" s="19" t="n"/>
      <x:c r="N82" s="19" t="n"/>
      <x:c r="O82" s="19" t="n"/>
      <x:c r="P82" s="19" t="n"/>
      <x:c r="Q82" s="19" t="n"/>
      <x:c r="R82" s="19" t="n"/>
      <x:c r="S82" s="19" t="n"/>
      <x:c r="T82" s="19" t="n"/>
      <x:c r="U82" s="19" t="n"/>
      <x:c r="V82" s="19" t="n"/>
      <x:c r="W82" s="19" t="n"/>
      <x:c r="X82" s="19" t="n"/>
      <x:c r="Y82" s="19" t="n"/>
      <x:c r="Z82" s="19" t="n"/>
      <x:c r="AA82" s="19" t="n"/>
      <x:c r="AB82" s="19" t="n"/>
      <x:c r="AC82" s="19" t="n"/>
      <x:c r="AD82" s="19" t="n"/>
    </x:row>
    <x:row r="83">
      <x:c r="A83" s="19" t="n"/>
      <x:c r="B83" s="26" t="inlineStr">
        <x:is>
          <x:t xml:space="preserve">Quarter Stats</x:t>
        </x:is>
      </x:c>
      <x:c r="C83" s="19" t="n"/>
      <x:c r="D83" s="19" t="n"/>
      <x:c r="E83" s="19" t="n"/>
      <x:c r="F83" s="19" t="n"/>
      <x:c r="G83" s="19" t="n"/>
      <x:c r="H83" s="19" t="n"/>
      <x:c r="I83" s="19" t="n"/>
      <x:c r="J83" s="19" t="n"/>
      <x:c r="K83" s="19" t="n"/>
      <x:c r="L83" s="19" t="n"/>
      <x:c r="M83" s="19" t="n"/>
      <x:c r="N83" s="19" t="n"/>
      <x:c r="O83" s="19" t="n"/>
      <x:c r="P83" s="19" t="n"/>
      <x:c r="Q83" s="19" t="n"/>
      <x:c r="R83" s="19" t="n"/>
      <x:c r="S83" s="19" t="n"/>
      <x:c r="T83" s="19" t="n"/>
      <x:c r="U83" s="19" t="n"/>
      <x:c r="V83" s="19" t="n"/>
      <x:c r="W83" s="19" t="n"/>
      <x:c r="X83" s="19" t="n"/>
      <x:c r="Y83" s="19" t="inlineStr">
        <x:is>
          <x:t xml:space="preserve">Class Average</x:t>
        </x:is>
      </x:c>
      <x:c r="Z83" s="19">
        <x:f>IFERROR(AVERAGE(AC6:AC80),"")</x:f>
      </x:c>
      <x:c r="AA83" s="19" t="inlineStr">
        <x:is>
          <x:t xml:space="preserve">Passing</x:t>
        </x:is>
      </x:c>
      <x:c r="AB83" s="19">
        <x:f>COUNTIF(AD6:AD80,"PASS")</x:f>
        <x:v>0</x:v>
      </x:c>
      <x:c r="AC83" s="19" t="inlineStr">
        <x:is>
          <x:t xml:space="preserve">Failing</x:t>
        </x:is>
      </x:c>
      <x:c r="AD83" s="19">
        <x:f>COUNTIF(AD6:AD80,"FAIL")</x:f>
        <x:v>0</x:v>
      </x:c>
    </x:row>
  </x:sheetData>
  <x:mergeCells>
    <x:mergeCell ref="Y3:AD3"/>
    <x:mergeCell ref="M3:V3"/>
    <x:mergeCell ref="C3:L3"/>
    <x:mergeCell ref="W3:X3"/>
    <x:mergeCell ref="A3:B3"/>
    <x:mergeCell ref="A1:AD1"/>
  </x:mergeCells>
  <x:conditionalFormatting sqref="AC6:AC80">
    <x:cfRule type="cellIs" dxfId="1" priority="1" operator="greaterThanOrEqual">
      <x:formula>90</x:formula>
    </x:cfRule>
    <x:cfRule type="cellIs" dxfId="0" priority="2" operator="lessThan">
      <x:formula>75</x:formula>
    </x:cfRule>
  </x:conditionalFormatting>
  <x:conditionalFormatting sqref="AD6:AD80">
    <x:cfRule type="cellIs" dxfId="0" priority="3" operator="equal">
      <x:formula>"FAIL"</x:formula>
    </x:cfRule>
  </x:conditionalFormatting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6" customWidth="1"/>
    <x:col min="2" max="2" width="24" customWidth="1"/>
    <x:col min="3" max="3" width="7" customWidth="1"/>
    <x:col min="4" max="4" width="7" customWidth="1"/>
    <x:col min="5" max="5" width="7" customWidth="1"/>
    <x:col min="6" max="6" width="7" customWidth="1"/>
    <x:col min="7" max="7" width="7" customWidth="1"/>
    <x:col min="8" max="8" width="7" customWidth="1"/>
    <x:col min="9" max="9" width="7" customWidth="1"/>
    <x:col min="10" max="10" width="7" customWidth="1"/>
    <x:col min="11" max="11" width="7" customWidth="1"/>
    <x:col min="12" max="12" width="7" customWidth="1"/>
    <x:col min="13" max="13" width="7" customWidth="1"/>
    <x:col min="14" max="14" width="7" customWidth="1"/>
    <x:col min="15" max="15" width="7" customWidth="1"/>
    <x:col min="16" max="16" width="7" customWidth="1"/>
    <x:col min="17" max="17" width="7" customWidth="1"/>
    <x:col min="18" max="18" width="7" customWidth="1"/>
    <x:col min="19" max="19" width="7" customWidth="1"/>
    <x:col min="20" max="20" width="7" customWidth="1"/>
    <x:col min="21" max="21" width="7" customWidth="1"/>
    <x:col min="22" max="22" width="7" customWidth="1"/>
    <x:col min="23" max="23" width="8" customWidth="1"/>
    <x:col min="24" max="24" width="8" customWidth="1"/>
    <x:col min="25" max="25" width="9" customWidth="1"/>
    <x:col min="26" max="26" width="9" customWidth="1"/>
    <x:col min="27" max="27" width="9" customWidth="1"/>
    <x:col min="28" max="28" width="12" customWidth="1"/>
    <x:col min="29" max="29" width="14" customWidth="1"/>
    <x:col min="30" max="30" width="10" customWidth="1"/>
  </x:cols>
  <x:sheetData>
    <x:row r="1">
      <x:c r="A1" s="1" t="inlineStr">
        <x:is>
          <x:t xml:space="preserve">Q3 Grade Sheet</x:t>
        </x:is>
      </x:c>
    </x:row>
    <x:row r="2">
      <x:c r="A2" s="3" t="inlineStr">
        <x:is>
          <x:t xml:space="preserve">School:</x:t>
        </x:is>
      </x:c>
      <x:c r="B2" s="14">
        <x:f>IF(Setup!$B3="","",Setup!$B3)</x:f>
      </x:c>
      <x:c r="D2" s="3" t="inlineStr">
        <x:is>
          <x:t xml:space="preserve">Teacher:</x:t>
        </x:is>
      </x:c>
      <x:c r="E2" s="14">
        <x:f>IF(Setup!$B4="","",Setup!$B4)</x:f>
      </x:c>
      <x:c r="G2" s="3" t="inlineStr">
        <x:is>
          <x:t xml:space="preserve">Subject:</x:t>
        </x:is>
      </x:c>
      <x:c r="H2" s="14">
        <x:f>IF(Setup!$B5="","",Setup!$B5)</x:f>
      </x:c>
      <x:c r="J2" s="3" t="inlineStr">
        <x:is>
          <x:t xml:space="preserve">Section:</x:t>
        </x:is>
      </x:c>
      <x:c r="K2" s="14">
        <x:f>IF(Setup!$B6="","",Setup!$B6)</x:f>
      </x:c>
      <x:c r="M2" s="3" t="inlineStr">
        <x:is>
          <x:t xml:space="preserve">SY:</x:t>
        </x:is>
      </x:c>
      <x:c r="N2" s="14" t="str">
        <x:f>IF(Setup!$B7="","",Setup!$B7)</x:f>
        <x:v>2025-2026</x:v>
      </x:c>
      <x:c r="P2" s="3" t="inlineStr">
        <x:is>
          <x:t xml:space="preserve">Preset:</x:t>
        </x:is>
      </x:c>
      <x:c r="Q2" s="14" t="str">
        <x:f>IF(Setup!$B8="","",Setup!$B8)</x:f>
        <x:v>English</x:v>
      </x:c>
      <x:c r="U2" s="3" t="inlineStr">
        <x:is>
          <x:t xml:space="preserve">Quarter:</x:t>
        </x:is>
      </x:c>
      <x:c r="V2" s="15" t="n">
        <x:v>3</x:v>
      </x:c>
    </x:row>
    <x:row r="3">
      <x:c r="A3" s="29" t="inlineStr">
        <x:is>
          <x:t xml:space="preserve">Roster</x:t>
        </x:is>
      </x:c>
      <x:c r="B3" s="28" t="n"/>
      <x:c r="C3" s="29" t="inlineStr">
        <x:is>
          <x:t xml:space="preserve">Written Works</x:t>
        </x:is>
      </x:c>
      <x:c r="D3" s="28" t="n"/>
      <x:c r="E3" s="28" t="n"/>
      <x:c r="F3" s="28" t="n"/>
      <x:c r="G3" s="28" t="n"/>
      <x:c r="H3" s="28" t="n"/>
      <x:c r="I3" s="28" t="n"/>
      <x:c r="J3" s="28" t="n"/>
      <x:c r="K3" s="28" t="n"/>
      <x:c r="L3" s="28" t="n"/>
      <x:c r="M3" s="29" t="inlineStr">
        <x:is>
          <x:t xml:space="preserve">Performance Tasks</x:t>
        </x:is>
      </x:c>
      <x:c r="N3" s="28" t="n"/>
      <x:c r="O3" s="28" t="n"/>
      <x:c r="P3" s="28" t="n"/>
      <x:c r="Q3" s="28" t="n"/>
      <x:c r="R3" s="28" t="n"/>
      <x:c r="S3" s="28" t="n"/>
      <x:c r="T3" s="28" t="n"/>
      <x:c r="U3" s="28" t="n"/>
      <x:c r="V3" s="28" t="n"/>
      <x:c r="W3" s="29" t="inlineStr">
        <x:is>
          <x:t xml:space="preserve">Quarterly Assessment</x:t>
        </x:is>
      </x:c>
      <x:c r="X3" s="28" t="n"/>
      <x:c r="Y3" s="29" t="inlineStr">
        <x:is>
          <x:t xml:space="preserve">Results</x:t>
        </x:is>
      </x:c>
      <x:c r="Z3" s="28" t="n"/>
      <x:c r="AA3" s="28" t="n"/>
      <x:c r="AB3" s="28" t="n"/>
      <x:c r="AC3" s="28" t="n"/>
      <x:c r="AD3" s="28" t="n"/>
    </x:row>
    <x:row r="4">
      <x:c r="A4" s="18" t="inlineStr">
        <x:is>
          <x:t xml:space="preserve">No.</x:t>
        </x:is>
      </x:c>
      <x:c r="B4" s="18" t="inlineStr">
        <x:is>
          <x:t xml:space="preserve">Student Name</x:t>
        </x:is>
      </x:c>
      <x:c r="C4" s="18" t="inlineStr">
        <x:is>
          <x:t xml:space="preserve">WW1</x:t>
        </x:is>
      </x:c>
      <x:c r="D4" s="18" t="inlineStr">
        <x:is>
          <x:t xml:space="preserve">WW2</x:t>
        </x:is>
      </x:c>
      <x:c r="E4" s="18" t="inlineStr">
        <x:is>
          <x:t xml:space="preserve">WW3</x:t>
        </x:is>
      </x:c>
      <x:c r="F4" s="18" t="inlineStr">
        <x:is>
          <x:t xml:space="preserve">WW4</x:t>
        </x:is>
      </x:c>
      <x:c r="G4" s="18" t="inlineStr">
        <x:is>
          <x:t xml:space="preserve">WW5</x:t>
        </x:is>
      </x:c>
      <x:c r="H4" s="18" t="inlineStr">
        <x:is>
          <x:t xml:space="preserve">WW6</x:t>
        </x:is>
      </x:c>
      <x:c r="I4" s="18" t="inlineStr">
        <x:is>
          <x:t xml:space="preserve">WW7</x:t>
        </x:is>
      </x:c>
      <x:c r="J4" s="18" t="inlineStr">
        <x:is>
          <x:t xml:space="preserve">WW8</x:t>
        </x:is>
      </x:c>
      <x:c r="K4" s="18" t="inlineStr">
        <x:is>
          <x:t xml:space="preserve">WW9</x:t>
        </x:is>
      </x:c>
      <x:c r="L4" s="18" t="inlineStr">
        <x:is>
          <x:t xml:space="preserve">WW10</x:t>
        </x:is>
      </x:c>
      <x:c r="M4" s="18" t="inlineStr">
        <x:is>
          <x:t xml:space="preserve">PT1</x:t>
        </x:is>
      </x:c>
      <x:c r="N4" s="18" t="inlineStr">
        <x:is>
          <x:t xml:space="preserve">PT2</x:t>
        </x:is>
      </x:c>
      <x:c r="O4" s="18" t="inlineStr">
        <x:is>
          <x:t xml:space="preserve">PT3</x:t>
        </x:is>
      </x:c>
      <x:c r="P4" s="18" t="inlineStr">
        <x:is>
          <x:t xml:space="preserve">PT4</x:t>
        </x:is>
      </x:c>
      <x:c r="Q4" s="18" t="inlineStr">
        <x:is>
          <x:t xml:space="preserve">PT5</x:t>
        </x:is>
      </x:c>
      <x:c r="R4" s="18" t="inlineStr">
        <x:is>
          <x:t xml:space="preserve">PT6</x:t>
        </x:is>
      </x:c>
      <x:c r="S4" s="18" t="inlineStr">
        <x:is>
          <x:t xml:space="preserve">PT7</x:t>
        </x:is>
      </x:c>
      <x:c r="T4" s="18" t="inlineStr">
        <x:is>
          <x:t xml:space="preserve">PT8</x:t>
        </x:is>
      </x:c>
      <x:c r="U4" s="18" t="inlineStr">
        <x:is>
          <x:t xml:space="preserve">PT9</x:t>
        </x:is>
      </x:c>
      <x:c r="V4" s="18" t="inlineStr">
        <x:is>
          <x:t xml:space="preserve">PT10</x:t>
        </x:is>
      </x:c>
      <x:c r="W4" s="18" t="inlineStr">
        <x:is>
          <x:t xml:space="preserve">QA</x:t>
        </x:is>
      </x:c>
      <x:c r="X4" s="18" t="inlineStr">
        <x:is>
          <x:t xml:space="preserve">QA HPS</x:t>
        </x:is>
      </x:c>
      <x:c r="Y4" s="18" t="inlineStr">
        <x:is>
          <x:t xml:space="preserve">WW %</x:t>
        </x:is>
      </x:c>
      <x:c r="Z4" s="18" t="inlineStr">
        <x:is>
          <x:t xml:space="preserve">PT %</x:t>
        </x:is>
      </x:c>
      <x:c r="AA4" s="18" t="inlineStr">
        <x:is>
          <x:t xml:space="preserve">QA %</x:t>
        </x:is>
      </x:c>
      <x:c r="AB4" s="18" t="inlineStr">
        <x:is>
          <x:t xml:space="preserve">Initial Grade</x:t>
        </x:is>
      </x:c>
      <x:c r="AC4" s="18" t="inlineStr">
        <x:is>
          <x:t xml:space="preserve">Quarterly Grade</x:t>
        </x:is>
      </x:c>
      <x:c r="AD4" s="18" t="inlineStr">
        <x:is>
          <x:t xml:space="preserve">Status</x:t>
        </x:is>
      </x:c>
    </x:row>
    <x:row r="5">
      <x:c r="A5" s="19" t="inlineStr">
        <x:is>
          <x:t xml:space="preserve"/>
        </x:is>
      </x:c>
      <x:c r="B5" s="20" t="inlineStr">
        <x:is>
          <x:t xml:space="preserve">HPS / Max Score</x:t>
        </x:is>
      </x:c>
      <x:c r="C5" s="21" t="n"/>
      <x:c r="D5" s="21" t="n"/>
      <x:c r="E5" s="21" t="n"/>
      <x:c r="F5" s="21" t="n"/>
      <x:c r="G5" s="21" t="n"/>
      <x:c r="H5" s="21" t="n"/>
      <x:c r="I5" s="21" t="n"/>
      <x:c r="J5" s="21" t="n"/>
      <x:c r="K5" s="21" t="n"/>
      <x:c r="L5" s="21" t="n"/>
      <x:c r="M5" s="21" t="n"/>
      <x:c r="N5" s="21" t="n"/>
      <x:c r="O5" s="21" t="n"/>
      <x:c r="P5" s="21" t="n"/>
      <x:c r="Q5" s="21" t="n"/>
      <x:c r="R5" s="21" t="n"/>
      <x:c r="S5" s="21" t="n"/>
      <x:c r="T5" s="21" t="n"/>
      <x:c r="U5" s="21" t="n"/>
      <x:c r="V5" s="21" t="n"/>
      <x:c r="W5" s="21" t="n"/>
      <x:c r="X5" s="21" t="n"/>
      <x:c r="Y5" s="19" t="n"/>
      <x:c r="Z5" s="19" t="n"/>
      <x:c r="AA5" s="19" t="n"/>
      <x:c r="AB5" s="19" t="n"/>
      <x:c r="AC5" s="19" t="n"/>
      <x:c r="AD5" s="19" t="n"/>
    </x:row>
    <x:row r="6">
      <x:c r="A6" s="22" t="n">
        <x:v>1</x:v>
      </x:c>
      <x:c r="B6" s="23">
        <x:f>IF(Setup!$B$19="","",Setup!$B$19)</x:f>
      </x:c>
      <x:c r="C6" s="21" t="n"/>
      <x:c r="D6" s="21" t="n"/>
      <x:c r="E6" s="21" t="n"/>
      <x:c r="F6" s="21" t="n"/>
      <x:c r="G6" s="21" t="n"/>
      <x:c r="H6" s="21" t="n"/>
      <x:c r="I6" s="21" t="n"/>
      <x:c r="J6" s="21" t="n"/>
      <x:c r="K6" s="21" t="n"/>
      <x:c r="L6" s="21" t="n"/>
      <x:c r="M6" s="21" t="n"/>
      <x:c r="N6" s="21" t="n"/>
      <x:c r="O6" s="21" t="n"/>
      <x:c r="P6" s="21" t="n"/>
      <x:c r="Q6" s="21" t="n"/>
      <x:c r="R6" s="21" t="n"/>
      <x:c r="S6" s="21" t="n"/>
      <x:c r="T6" s="21" t="n"/>
      <x:c r="U6" s="21" t="n"/>
      <x:c r="V6" s="21" t="n"/>
      <x:c r="W6" s="21" t="n"/>
      <x:c r="X6" s="19" t="n"/>
      <x:c r="Y6" s="24">
        <x:f>IF($B6="","",IFERROR(SUM(C6:L6)/SUM($C$5:$L$5),0))</x:f>
      </x:c>
      <x:c r="Z6" s="24">
        <x:f>IF($B6="","",IFERROR(SUM(M6:V6)/SUM($M$5:$V$5),0))</x:f>
      </x:c>
      <x:c r="AA6" s="24">
        <x:f>IF($B6="","",IFERROR(W6/$X$5,0))</x:f>
      </x:c>
      <x:c r="AB6" s="24">
        <x:f>IF($B6="","",Y6*Setup!$D$12+Z6*Setup!$D$13+AA6*Setup!$D$14)</x:f>
      </x:c>
      <x:c r="AC6" s="25">
        <x:f>IF($B6="","",ROUND(Setup!$E$7+(AB6*Setup!$F$7),0))</x:f>
      </x:c>
      <x:c r="AD6" s="25">
        <x:f>IF($B6="","",IF(AC6&gt;=Setup!$E$4,"PASS","FAIL"))</x:f>
      </x:c>
    </x:row>
    <x:row r="7">
      <x:c r="A7" s="22" t="n">
        <x:v>2</x:v>
      </x:c>
      <x:c r="B7" s="23">
        <x:f>IF(Setup!$B$20="","",Setup!$B$20)</x:f>
      </x:c>
      <x:c r="C7" s="21" t="n"/>
      <x:c r="D7" s="21" t="n"/>
      <x:c r="E7" s="21" t="n"/>
      <x:c r="F7" s="21" t="n"/>
      <x:c r="G7" s="21" t="n"/>
      <x:c r="H7" s="21" t="n"/>
      <x:c r="I7" s="21" t="n"/>
      <x:c r="J7" s="21" t="n"/>
      <x:c r="K7" s="21" t="n"/>
      <x:c r="L7" s="21" t="n"/>
      <x:c r="M7" s="21" t="n"/>
      <x:c r="N7" s="21" t="n"/>
      <x:c r="O7" s="21" t="n"/>
      <x:c r="P7" s="21" t="n"/>
      <x:c r="Q7" s="21" t="n"/>
      <x:c r="R7" s="21" t="n"/>
      <x:c r="S7" s="21" t="n"/>
      <x:c r="T7" s="21" t="n"/>
      <x:c r="U7" s="21" t="n"/>
      <x:c r="V7" s="21" t="n"/>
      <x:c r="W7" s="21" t="n"/>
      <x:c r="X7" s="19" t="n"/>
      <x:c r="Y7" s="24">
        <x:f>IF($B7="","",IFERROR(SUM(C7:L7)/SUM($C$5:$L$5),0))</x:f>
      </x:c>
      <x:c r="Z7" s="24">
        <x:f>IF($B7="","",IFERROR(SUM(M7:V7)/SUM($M$5:$V$5),0))</x:f>
      </x:c>
      <x:c r="AA7" s="24">
        <x:f>IF($B7="","",IFERROR(W7/$X$5,0))</x:f>
      </x:c>
      <x:c r="AB7" s="24">
        <x:f>IF($B7="","",Y7*Setup!$D$12+Z7*Setup!$D$13+AA7*Setup!$D$14)</x:f>
      </x:c>
      <x:c r="AC7" s="25">
        <x:f>IF($B7="","",ROUND(Setup!$E$7+(AB7*Setup!$F$7),0))</x:f>
      </x:c>
      <x:c r="AD7" s="25">
        <x:f>IF($B7="","",IF(AC7&gt;=Setup!$E$4,"PASS","FAIL"))</x:f>
      </x:c>
    </x:row>
    <x:row r="8">
      <x:c r="A8" s="22" t="n">
        <x:v>3</x:v>
      </x:c>
      <x:c r="B8" s="23">
        <x:f>IF(Setup!$B$21="","",Setup!$B$21)</x:f>
      </x:c>
      <x:c r="C8" s="21" t="n"/>
      <x:c r="D8" s="21" t="n"/>
      <x:c r="E8" s="21" t="n"/>
      <x:c r="F8" s="21" t="n"/>
      <x:c r="G8" s="21" t="n"/>
      <x:c r="H8" s="21" t="n"/>
      <x:c r="I8" s="21" t="n"/>
      <x:c r="J8" s="21" t="n"/>
      <x:c r="K8" s="21" t="n"/>
      <x:c r="L8" s="21" t="n"/>
      <x:c r="M8" s="21" t="n"/>
      <x:c r="N8" s="21" t="n"/>
      <x:c r="O8" s="21" t="n"/>
      <x:c r="P8" s="21" t="n"/>
      <x:c r="Q8" s="21" t="n"/>
      <x:c r="R8" s="21" t="n"/>
      <x:c r="S8" s="21" t="n"/>
      <x:c r="T8" s="21" t="n"/>
      <x:c r="U8" s="21" t="n"/>
      <x:c r="V8" s="21" t="n"/>
      <x:c r="W8" s="21" t="n"/>
      <x:c r="X8" s="19" t="n"/>
      <x:c r="Y8" s="24">
        <x:f>IF($B8="","",IFERROR(SUM(C8:L8)/SUM($C$5:$L$5),0))</x:f>
      </x:c>
      <x:c r="Z8" s="24">
        <x:f>IF($B8="","",IFERROR(SUM(M8:V8)/SUM($M$5:$V$5),0))</x:f>
      </x:c>
      <x:c r="AA8" s="24">
        <x:f>IF($B8="","",IFERROR(W8/$X$5,0))</x:f>
      </x:c>
      <x:c r="AB8" s="24">
        <x:f>IF($B8="","",Y8*Setup!$D$12+Z8*Setup!$D$13+AA8*Setup!$D$14)</x:f>
      </x:c>
      <x:c r="AC8" s="25">
        <x:f>IF($B8="","",ROUND(Setup!$E$7+(AB8*Setup!$F$7),0))</x:f>
      </x:c>
      <x:c r="AD8" s="25">
        <x:f>IF($B8="","",IF(AC8&gt;=Setup!$E$4,"PASS","FAIL"))</x:f>
      </x:c>
    </x:row>
    <x:row r="9">
      <x:c r="A9" s="22" t="n">
        <x:v>4</x:v>
      </x:c>
      <x:c r="B9" s="23">
        <x:f>IF(Setup!$B$22="","",Setup!$B$22)</x:f>
      </x:c>
      <x:c r="C9" s="21" t="n"/>
      <x:c r="D9" s="21" t="n"/>
      <x:c r="E9" s="21" t="n"/>
      <x:c r="F9" s="21" t="n"/>
      <x:c r="G9" s="21" t="n"/>
      <x:c r="H9" s="21" t="n"/>
      <x:c r="I9" s="21" t="n"/>
      <x:c r="J9" s="21" t="n"/>
      <x:c r="K9" s="21" t="n"/>
      <x:c r="L9" s="21" t="n"/>
      <x:c r="M9" s="21" t="n"/>
      <x:c r="N9" s="21" t="n"/>
      <x:c r="O9" s="21" t="n"/>
      <x:c r="P9" s="21" t="n"/>
      <x:c r="Q9" s="21" t="n"/>
      <x:c r="R9" s="21" t="n"/>
      <x:c r="S9" s="21" t="n"/>
      <x:c r="T9" s="21" t="n"/>
      <x:c r="U9" s="21" t="n"/>
      <x:c r="V9" s="21" t="n"/>
      <x:c r="W9" s="21" t="n"/>
      <x:c r="X9" s="19" t="n"/>
      <x:c r="Y9" s="24">
        <x:f>IF($B9="","",IFERROR(SUM(C9:L9)/SUM($C$5:$L$5),0))</x:f>
      </x:c>
      <x:c r="Z9" s="24">
        <x:f>IF($B9="","",IFERROR(SUM(M9:V9)/SUM($M$5:$V$5),0))</x:f>
      </x:c>
      <x:c r="AA9" s="24">
        <x:f>IF($B9="","",IFERROR(W9/$X$5,0))</x:f>
      </x:c>
      <x:c r="AB9" s="24">
        <x:f>IF($B9="","",Y9*Setup!$D$12+Z9*Setup!$D$13+AA9*Setup!$D$14)</x:f>
      </x:c>
      <x:c r="AC9" s="25">
        <x:f>IF($B9="","",ROUND(Setup!$E$7+(AB9*Setup!$F$7),0))</x:f>
      </x:c>
      <x:c r="AD9" s="25">
        <x:f>IF($B9="","",IF(AC9&gt;=Setup!$E$4,"PASS","FAIL"))</x:f>
      </x:c>
    </x:row>
    <x:row r="10">
      <x:c r="A10" s="22" t="n">
        <x:v>5</x:v>
      </x:c>
      <x:c r="B10" s="23">
        <x:f>IF(Setup!$B$23="","",Setup!$B$23)</x:f>
      </x:c>
      <x:c r="C10" s="21" t="n"/>
      <x:c r="D10" s="21" t="n"/>
      <x:c r="E10" s="21" t="n"/>
      <x:c r="F10" s="21" t="n"/>
      <x:c r="G10" s="21" t="n"/>
      <x:c r="H10" s="21" t="n"/>
      <x:c r="I10" s="21" t="n"/>
      <x:c r="J10" s="21" t="n"/>
      <x:c r="K10" s="21" t="n"/>
      <x:c r="L10" s="21" t="n"/>
      <x:c r="M10" s="21" t="n"/>
      <x:c r="N10" s="21" t="n"/>
      <x:c r="O10" s="21" t="n"/>
      <x:c r="P10" s="21" t="n"/>
      <x:c r="Q10" s="21" t="n"/>
      <x:c r="R10" s="21" t="n"/>
      <x:c r="S10" s="21" t="n"/>
      <x:c r="T10" s="21" t="n"/>
      <x:c r="U10" s="21" t="n"/>
      <x:c r="V10" s="21" t="n"/>
      <x:c r="W10" s="21" t="n"/>
      <x:c r="X10" s="19" t="n"/>
      <x:c r="Y10" s="24">
        <x:f>IF($B10="","",IFERROR(SUM(C10:L10)/SUM($C$5:$L$5),0))</x:f>
      </x:c>
      <x:c r="Z10" s="24">
        <x:f>IF($B10="","",IFERROR(SUM(M10:V10)/SUM($M$5:$V$5),0))</x:f>
      </x:c>
      <x:c r="AA10" s="24">
        <x:f>IF($B10="","",IFERROR(W10/$X$5,0))</x:f>
      </x:c>
      <x:c r="AB10" s="24">
        <x:f>IF($B10="","",Y10*Setup!$D$12+Z10*Setup!$D$13+AA10*Setup!$D$14)</x:f>
      </x:c>
      <x:c r="AC10" s="25">
        <x:f>IF($B10="","",ROUND(Setup!$E$7+(AB10*Setup!$F$7),0))</x:f>
      </x:c>
      <x:c r="AD10" s="25">
        <x:f>IF($B10="","",IF(AC10&gt;=Setup!$E$4,"PASS","FAIL"))</x:f>
      </x:c>
    </x:row>
    <x:row r="11">
      <x:c r="A11" s="22" t="n">
        <x:v>6</x:v>
      </x:c>
      <x:c r="B11" s="23">
        <x:f>IF(Setup!$B$24="","",Setup!$B$24)</x:f>
      </x:c>
      <x:c r="C11" s="21" t="n"/>
      <x:c r="D11" s="21" t="n"/>
      <x:c r="E11" s="21" t="n"/>
      <x:c r="F11" s="21" t="n"/>
      <x:c r="G11" s="21" t="n"/>
      <x:c r="H11" s="21" t="n"/>
      <x:c r="I11" s="21" t="n"/>
      <x:c r="J11" s="21" t="n"/>
      <x:c r="K11" s="21" t="n"/>
      <x:c r="L11" s="21" t="n"/>
      <x:c r="M11" s="21" t="n"/>
      <x:c r="N11" s="21" t="n"/>
      <x:c r="O11" s="21" t="n"/>
      <x:c r="P11" s="21" t="n"/>
      <x:c r="Q11" s="21" t="n"/>
      <x:c r="R11" s="21" t="n"/>
      <x:c r="S11" s="21" t="n"/>
      <x:c r="T11" s="21" t="n"/>
      <x:c r="U11" s="21" t="n"/>
      <x:c r="V11" s="21" t="n"/>
      <x:c r="W11" s="21" t="n"/>
      <x:c r="X11" s="19" t="n"/>
      <x:c r="Y11" s="24">
        <x:f>IF($B11="","",IFERROR(SUM(C11:L11)/SUM($C$5:$L$5),0))</x:f>
      </x:c>
      <x:c r="Z11" s="24">
        <x:f>IF($B11="","",IFERROR(SUM(M11:V11)/SUM($M$5:$V$5),0))</x:f>
      </x:c>
      <x:c r="AA11" s="24">
        <x:f>IF($B11="","",IFERROR(W11/$X$5,0))</x:f>
      </x:c>
      <x:c r="AB11" s="24">
        <x:f>IF($B11="","",Y11*Setup!$D$12+Z11*Setup!$D$13+AA11*Setup!$D$14)</x:f>
      </x:c>
      <x:c r="AC11" s="25">
        <x:f>IF($B11="","",ROUND(Setup!$E$7+(AB11*Setup!$F$7),0))</x:f>
      </x:c>
      <x:c r="AD11" s="25">
        <x:f>IF($B11="","",IF(AC11&gt;=Setup!$E$4,"PASS","FAIL"))</x:f>
      </x:c>
    </x:row>
    <x:row r="12">
      <x:c r="A12" s="22" t="n">
        <x:v>7</x:v>
      </x:c>
      <x:c r="B12" s="23">
        <x:f>IF(Setup!$B$25="","",Setup!$B$25)</x:f>
      </x:c>
      <x:c r="C12" s="21" t="n"/>
      <x:c r="D12" s="21" t="n"/>
      <x:c r="E12" s="21" t="n"/>
      <x:c r="F12" s="21" t="n"/>
      <x:c r="G12" s="21" t="n"/>
      <x:c r="H12" s="21" t="n"/>
      <x:c r="I12" s="21" t="n"/>
      <x:c r="J12" s="21" t="n"/>
      <x:c r="K12" s="21" t="n"/>
      <x:c r="L12" s="21" t="n"/>
      <x:c r="M12" s="21" t="n"/>
      <x:c r="N12" s="21" t="n"/>
      <x:c r="O12" s="21" t="n"/>
      <x:c r="P12" s="21" t="n"/>
      <x:c r="Q12" s="21" t="n"/>
      <x:c r="R12" s="21" t="n"/>
      <x:c r="S12" s="21" t="n"/>
      <x:c r="T12" s="21" t="n"/>
      <x:c r="U12" s="21" t="n"/>
      <x:c r="V12" s="21" t="n"/>
      <x:c r="W12" s="21" t="n"/>
      <x:c r="X12" s="19" t="n"/>
      <x:c r="Y12" s="24">
        <x:f>IF($B12="","",IFERROR(SUM(C12:L12)/SUM($C$5:$L$5),0))</x:f>
      </x:c>
      <x:c r="Z12" s="24">
        <x:f>IF($B12="","",IFERROR(SUM(M12:V12)/SUM($M$5:$V$5),0))</x:f>
      </x:c>
      <x:c r="AA12" s="24">
        <x:f>IF($B12="","",IFERROR(W12/$X$5,0))</x:f>
      </x:c>
      <x:c r="AB12" s="24">
        <x:f>IF($B12="","",Y12*Setup!$D$12+Z12*Setup!$D$13+AA12*Setup!$D$14)</x:f>
      </x:c>
      <x:c r="AC12" s="25">
        <x:f>IF($B12="","",ROUND(Setup!$E$7+(AB12*Setup!$F$7),0))</x:f>
      </x:c>
      <x:c r="AD12" s="25">
        <x:f>IF($B12="","",IF(AC12&gt;=Setup!$E$4,"PASS","FAIL"))</x:f>
      </x:c>
    </x:row>
    <x:row r="13">
      <x:c r="A13" s="22" t="n">
        <x:v>8</x:v>
      </x:c>
      <x:c r="B13" s="23">
        <x:f>IF(Setup!$B$26="","",Setup!$B$26)</x:f>
      </x:c>
      <x:c r="C13" s="21" t="n"/>
      <x:c r="D13" s="21" t="n"/>
      <x:c r="E13" s="21" t="n"/>
      <x:c r="F13" s="21" t="n"/>
      <x:c r="G13" s="21" t="n"/>
      <x:c r="H13" s="21" t="n"/>
      <x:c r="I13" s="21" t="n"/>
      <x:c r="J13" s="21" t="n"/>
      <x:c r="K13" s="21" t="n"/>
      <x:c r="L13" s="21" t="n"/>
      <x:c r="M13" s="21" t="n"/>
      <x:c r="N13" s="21" t="n"/>
      <x:c r="O13" s="21" t="n"/>
      <x:c r="P13" s="21" t="n"/>
      <x:c r="Q13" s="21" t="n"/>
      <x:c r="R13" s="21" t="n"/>
      <x:c r="S13" s="21" t="n"/>
      <x:c r="T13" s="21" t="n"/>
      <x:c r="U13" s="21" t="n"/>
      <x:c r="V13" s="21" t="n"/>
      <x:c r="W13" s="21" t="n"/>
      <x:c r="X13" s="19" t="n"/>
      <x:c r="Y13" s="24">
        <x:f>IF($B13="","",IFERROR(SUM(C13:L13)/SUM($C$5:$L$5),0))</x:f>
      </x:c>
      <x:c r="Z13" s="24">
        <x:f>IF($B13="","",IFERROR(SUM(M13:V13)/SUM($M$5:$V$5),0))</x:f>
      </x:c>
      <x:c r="AA13" s="24">
        <x:f>IF($B13="","",IFERROR(W13/$X$5,0))</x:f>
      </x:c>
      <x:c r="AB13" s="24">
        <x:f>IF($B13="","",Y13*Setup!$D$12+Z13*Setup!$D$13+AA13*Setup!$D$14)</x:f>
      </x:c>
      <x:c r="AC13" s="25">
        <x:f>IF($B13="","",ROUND(Setup!$E$7+(AB13*Setup!$F$7),0))</x:f>
      </x:c>
      <x:c r="AD13" s="25">
        <x:f>IF($B13="","",IF(AC13&gt;=Setup!$E$4,"PASS","FAIL"))</x:f>
      </x:c>
    </x:row>
    <x:row r="14">
      <x:c r="A14" s="22" t="n">
        <x:v>9</x:v>
      </x:c>
      <x:c r="B14" s="23">
        <x:f>IF(Setup!$B$27="","",Setup!$B$27)</x:f>
      </x:c>
      <x:c r="C14" s="21" t="n"/>
      <x:c r="D14" s="21" t="n"/>
      <x:c r="E14" s="21" t="n"/>
      <x:c r="F14" s="21" t="n"/>
      <x:c r="G14" s="21" t="n"/>
      <x:c r="H14" s="21" t="n"/>
      <x:c r="I14" s="21" t="n"/>
      <x:c r="J14" s="21" t="n"/>
      <x:c r="K14" s="21" t="n"/>
      <x:c r="L14" s="21" t="n"/>
      <x:c r="M14" s="21" t="n"/>
      <x:c r="N14" s="21" t="n"/>
      <x:c r="O14" s="21" t="n"/>
      <x:c r="P14" s="21" t="n"/>
      <x:c r="Q14" s="21" t="n"/>
      <x:c r="R14" s="21" t="n"/>
      <x:c r="S14" s="21" t="n"/>
      <x:c r="T14" s="21" t="n"/>
      <x:c r="U14" s="21" t="n"/>
      <x:c r="V14" s="21" t="n"/>
      <x:c r="W14" s="21" t="n"/>
      <x:c r="X14" s="19" t="n"/>
      <x:c r="Y14" s="24">
        <x:f>IF($B14="","",IFERROR(SUM(C14:L14)/SUM($C$5:$L$5),0))</x:f>
      </x:c>
      <x:c r="Z14" s="24">
        <x:f>IF($B14="","",IFERROR(SUM(M14:V14)/SUM($M$5:$V$5),0))</x:f>
      </x:c>
      <x:c r="AA14" s="24">
        <x:f>IF($B14="","",IFERROR(W14/$X$5,0))</x:f>
      </x:c>
      <x:c r="AB14" s="24">
        <x:f>IF($B14="","",Y14*Setup!$D$12+Z14*Setup!$D$13+AA14*Setup!$D$14)</x:f>
      </x:c>
      <x:c r="AC14" s="25">
        <x:f>IF($B14="","",ROUND(Setup!$E$7+(AB14*Setup!$F$7),0))</x:f>
      </x:c>
      <x:c r="AD14" s="25">
        <x:f>IF($B14="","",IF(AC14&gt;=Setup!$E$4,"PASS","FAIL"))</x:f>
      </x:c>
    </x:row>
    <x:row r="15">
      <x:c r="A15" s="22" t="n">
        <x:v>10</x:v>
      </x:c>
      <x:c r="B15" s="23">
        <x:f>IF(Setup!$B$28="","",Setup!$B$28)</x:f>
      </x:c>
      <x:c r="C15" s="21" t="n"/>
      <x:c r="D15" s="21" t="n"/>
      <x:c r="E15" s="21" t="n"/>
      <x:c r="F15" s="21" t="n"/>
      <x:c r="G15" s="21" t="n"/>
      <x:c r="H15" s="21" t="n"/>
      <x:c r="I15" s="21" t="n"/>
      <x:c r="J15" s="21" t="n"/>
      <x:c r="K15" s="21" t="n"/>
      <x:c r="L15" s="21" t="n"/>
      <x:c r="M15" s="21" t="n"/>
      <x:c r="N15" s="21" t="n"/>
      <x:c r="O15" s="21" t="n"/>
      <x:c r="P15" s="21" t="n"/>
      <x:c r="Q15" s="21" t="n"/>
      <x:c r="R15" s="21" t="n"/>
      <x:c r="S15" s="21" t="n"/>
      <x:c r="T15" s="21" t="n"/>
      <x:c r="U15" s="21" t="n"/>
      <x:c r="V15" s="21" t="n"/>
      <x:c r="W15" s="21" t="n"/>
      <x:c r="X15" s="19" t="n"/>
      <x:c r="Y15" s="24">
        <x:f>IF($B15="","",IFERROR(SUM(C15:L15)/SUM($C$5:$L$5),0))</x:f>
      </x:c>
      <x:c r="Z15" s="24">
        <x:f>IF($B15="","",IFERROR(SUM(M15:V15)/SUM($M$5:$V$5),0))</x:f>
      </x:c>
      <x:c r="AA15" s="24">
        <x:f>IF($B15="","",IFERROR(W15/$X$5,0))</x:f>
      </x:c>
      <x:c r="AB15" s="24">
        <x:f>IF($B15="","",Y15*Setup!$D$12+Z15*Setup!$D$13+AA15*Setup!$D$14)</x:f>
      </x:c>
      <x:c r="AC15" s="25">
        <x:f>IF($B15="","",ROUND(Setup!$E$7+(AB15*Setup!$F$7),0))</x:f>
      </x:c>
      <x:c r="AD15" s="25">
        <x:f>IF($B15="","",IF(AC15&gt;=Setup!$E$4,"PASS","FAIL"))</x:f>
      </x:c>
    </x:row>
    <x:row r="16">
      <x:c r="A16" s="22" t="n">
        <x:v>11</x:v>
      </x:c>
      <x:c r="B16" s="23">
        <x:f>IF(Setup!$B$29="","",Setup!$B$29)</x:f>
      </x:c>
      <x:c r="C16" s="21" t="n"/>
      <x:c r="D16" s="21" t="n"/>
      <x:c r="E16" s="21" t="n"/>
      <x:c r="F16" s="21" t="n"/>
      <x:c r="G16" s="21" t="n"/>
      <x:c r="H16" s="21" t="n"/>
      <x:c r="I16" s="21" t="n"/>
      <x:c r="J16" s="21" t="n"/>
      <x:c r="K16" s="21" t="n"/>
      <x:c r="L16" s="21" t="n"/>
      <x:c r="M16" s="21" t="n"/>
      <x:c r="N16" s="21" t="n"/>
      <x:c r="O16" s="21" t="n"/>
      <x:c r="P16" s="21" t="n"/>
      <x:c r="Q16" s="21" t="n"/>
      <x:c r="R16" s="21" t="n"/>
      <x:c r="S16" s="21" t="n"/>
      <x:c r="T16" s="21" t="n"/>
      <x:c r="U16" s="21" t="n"/>
      <x:c r="V16" s="21" t="n"/>
      <x:c r="W16" s="21" t="n"/>
      <x:c r="X16" s="19" t="n"/>
      <x:c r="Y16" s="24">
        <x:f>IF($B16="","",IFERROR(SUM(C16:L16)/SUM($C$5:$L$5),0))</x:f>
      </x:c>
      <x:c r="Z16" s="24">
        <x:f>IF($B16="","",IFERROR(SUM(M16:V16)/SUM($M$5:$V$5),0))</x:f>
      </x:c>
      <x:c r="AA16" s="24">
        <x:f>IF($B16="","",IFERROR(W16/$X$5,0))</x:f>
      </x:c>
      <x:c r="AB16" s="24">
        <x:f>IF($B16="","",Y16*Setup!$D$12+Z16*Setup!$D$13+AA16*Setup!$D$14)</x:f>
      </x:c>
      <x:c r="AC16" s="25">
        <x:f>IF($B16="","",ROUND(Setup!$E$7+(AB16*Setup!$F$7),0))</x:f>
      </x:c>
      <x:c r="AD16" s="25">
        <x:f>IF($B16="","",IF(AC16&gt;=Setup!$E$4,"PASS","FAIL"))</x:f>
      </x:c>
    </x:row>
    <x:row r="17">
      <x:c r="A17" s="22" t="n">
        <x:v>12</x:v>
      </x:c>
      <x:c r="B17" s="23">
        <x:f>IF(Setup!$B$30="","",Setup!$B$30)</x:f>
      </x:c>
      <x:c r="C17" s="21" t="n"/>
      <x:c r="D17" s="21" t="n"/>
      <x:c r="E17" s="21" t="n"/>
      <x:c r="F17" s="21" t="n"/>
      <x:c r="G17" s="21" t="n"/>
      <x:c r="H17" s="21" t="n"/>
      <x:c r="I17" s="21" t="n"/>
      <x:c r="J17" s="21" t="n"/>
      <x:c r="K17" s="21" t="n"/>
      <x:c r="L17" s="21" t="n"/>
      <x:c r="M17" s="21" t="n"/>
      <x:c r="N17" s="21" t="n"/>
      <x:c r="O17" s="21" t="n"/>
      <x:c r="P17" s="21" t="n"/>
      <x:c r="Q17" s="21" t="n"/>
      <x:c r="R17" s="21" t="n"/>
      <x:c r="S17" s="21" t="n"/>
      <x:c r="T17" s="21" t="n"/>
      <x:c r="U17" s="21" t="n"/>
      <x:c r="V17" s="21" t="n"/>
      <x:c r="W17" s="21" t="n"/>
      <x:c r="X17" s="19" t="n"/>
      <x:c r="Y17" s="24">
        <x:f>IF($B17="","",IFERROR(SUM(C17:L17)/SUM($C$5:$L$5),0))</x:f>
      </x:c>
      <x:c r="Z17" s="24">
        <x:f>IF($B17="","",IFERROR(SUM(M17:V17)/SUM($M$5:$V$5),0))</x:f>
      </x:c>
      <x:c r="AA17" s="24">
        <x:f>IF($B17="","",IFERROR(W17/$X$5,0))</x:f>
      </x:c>
      <x:c r="AB17" s="24">
        <x:f>IF($B17="","",Y17*Setup!$D$12+Z17*Setup!$D$13+AA17*Setup!$D$14)</x:f>
      </x:c>
      <x:c r="AC17" s="25">
        <x:f>IF($B17="","",ROUND(Setup!$E$7+(AB17*Setup!$F$7),0))</x:f>
      </x:c>
      <x:c r="AD17" s="25">
        <x:f>IF($B17="","",IF(AC17&gt;=Setup!$E$4,"PASS","FAIL"))</x:f>
      </x:c>
    </x:row>
    <x:row r="18">
      <x:c r="A18" s="22" t="n">
        <x:v>13</x:v>
      </x:c>
      <x:c r="B18" s="23">
        <x:f>IF(Setup!$B$31="","",Setup!$B$31)</x:f>
      </x:c>
      <x:c r="C18" s="21" t="n"/>
      <x:c r="D18" s="21" t="n"/>
      <x:c r="E18" s="21" t="n"/>
      <x:c r="F18" s="21" t="n"/>
      <x:c r="G18" s="21" t="n"/>
      <x:c r="H18" s="21" t="n"/>
      <x:c r="I18" s="21" t="n"/>
      <x:c r="J18" s="21" t="n"/>
      <x:c r="K18" s="21" t="n"/>
      <x:c r="L18" s="21" t="n"/>
      <x:c r="M18" s="21" t="n"/>
      <x:c r="N18" s="21" t="n"/>
      <x:c r="O18" s="21" t="n"/>
      <x:c r="P18" s="21" t="n"/>
      <x:c r="Q18" s="21" t="n"/>
      <x:c r="R18" s="21" t="n"/>
      <x:c r="S18" s="21" t="n"/>
      <x:c r="T18" s="21" t="n"/>
      <x:c r="U18" s="21" t="n"/>
      <x:c r="V18" s="21" t="n"/>
      <x:c r="W18" s="21" t="n"/>
      <x:c r="X18" s="19" t="n"/>
      <x:c r="Y18" s="24">
        <x:f>IF($B18="","",IFERROR(SUM(C18:L18)/SUM($C$5:$L$5),0))</x:f>
      </x:c>
      <x:c r="Z18" s="24">
        <x:f>IF($B18="","",IFERROR(SUM(M18:V18)/SUM($M$5:$V$5),0))</x:f>
      </x:c>
      <x:c r="AA18" s="24">
        <x:f>IF($B18="","",IFERROR(W18/$X$5,0))</x:f>
      </x:c>
      <x:c r="AB18" s="24">
        <x:f>IF($B18="","",Y18*Setup!$D$12+Z18*Setup!$D$13+AA18*Setup!$D$14)</x:f>
      </x:c>
      <x:c r="AC18" s="25">
        <x:f>IF($B18="","",ROUND(Setup!$E$7+(AB18*Setup!$F$7),0))</x:f>
      </x:c>
      <x:c r="AD18" s="25">
        <x:f>IF($B18="","",IF(AC18&gt;=Setup!$E$4,"PASS","FAIL"))</x:f>
      </x:c>
    </x:row>
    <x:row r="19">
      <x:c r="A19" s="22" t="n">
        <x:v>14</x:v>
      </x:c>
      <x:c r="B19" s="23">
        <x:f>IF(Setup!$B$32="","",Setup!$B$32)</x:f>
      </x:c>
      <x:c r="C19" s="21" t="n"/>
      <x:c r="D19" s="21" t="n"/>
      <x:c r="E19" s="21" t="n"/>
      <x:c r="F19" s="21" t="n"/>
      <x:c r="G19" s="21" t="n"/>
      <x:c r="H19" s="21" t="n"/>
      <x:c r="I19" s="21" t="n"/>
      <x:c r="J19" s="21" t="n"/>
      <x:c r="K19" s="21" t="n"/>
      <x:c r="L19" s="21" t="n"/>
      <x:c r="M19" s="21" t="n"/>
      <x:c r="N19" s="21" t="n"/>
      <x:c r="O19" s="21" t="n"/>
      <x:c r="P19" s="21" t="n"/>
      <x:c r="Q19" s="21" t="n"/>
      <x:c r="R19" s="21" t="n"/>
      <x:c r="S19" s="21" t="n"/>
      <x:c r="T19" s="21" t="n"/>
      <x:c r="U19" s="21" t="n"/>
      <x:c r="V19" s="21" t="n"/>
      <x:c r="W19" s="21" t="n"/>
      <x:c r="X19" s="19" t="n"/>
      <x:c r="Y19" s="24">
        <x:f>IF($B19="","",IFERROR(SUM(C19:L19)/SUM($C$5:$L$5),0))</x:f>
      </x:c>
      <x:c r="Z19" s="24">
        <x:f>IF($B19="","",IFERROR(SUM(M19:V19)/SUM($M$5:$V$5),0))</x:f>
      </x:c>
      <x:c r="AA19" s="24">
        <x:f>IF($B19="","",IFERROR(W19/$X$5,0))</x:f>
      </x:c>
      <x:c r="AB19" s="24">
        <x:f>IF($B19="","",Y19*Setup!$D$12+Z19*Setup!$D$13+AA19*Setup!$D$14)</x:f>
      </x:c>
      <x:c r="AC19" s="25">
        <x:f>IF($B19="","",ROUND(Setup!$E$7+(AB19*Setup!$F$7),0))</x:f>
      </x:c>
      <x:c r="AD19" s="25">
        <x:f>IF($B19="","",IF(AC19&gt;=Setup!$E$4,"PASS","FAIL"))</x:f>
      </x:c>
    </x:row>
    <x:row r="20">
      <x:c r="A20" s="22" t="n">
        <x:v>15</x:v>
      </x:c>
      <x:c r="B20" s="23">
        <x:f>IF(Setup!$B$33="","",Setup!$B$33)</x:f>
      </x:c>
      <x:c r="C20" s="21" t="n"/>
      <x:c r="D20" s="21" t="n"/>
      <x:c r="E20" s="21" t="n"/>
      <x:c r="F20" s="21" t="n"/>
      <x:c r="G20" s="21" t="n"/>
      <x:c r="H20" s="21" t="n"/>
      <x:c r="I20" s="21" t="n"/>
      <x:c r="J20" s="21" t="n"/>
      <x:c r="K20" s="21" t="n"/>
      <x:c r="L20" s="21" t="n"/>
      <x:c r="M20" s="21" t="n"/>
      <x:c r="N20" s="21" t="n"/>
      <x:c r="O20" s="21" t="n"/>
      <x:c r="P20" s="21" t="n"/>
      <x:c r="Q20" s="21" t="n"/>
      <x:c r="R20" s="21" t="n"/>
      <x:c r="S20" s="21" t="n"/>
      <x:c r="T20" s="21" t="n"/>
      <x:c r="U20" s="21" t="n"/>
      <x:c r="V20" s="21" t="n"/>
      <x:c r="W20" s="21" t="n"/>
      <x:c r="X20" s="19" t="n"/>
      <x:c r="Y20" s="24">
        <x:f>IF($B20="","",IFERROR(SUM(C20:L20)/SUM($C$5:$L$5),0))</x:f>
      </x:c>
      <x:c r="Z20" s="24">
        <x:f>IF($B20="","",IFERROR(SUM(M20:V20)/SUM($M$5:$V$5),0))</x:f>
      </x:c>
      <x:c r="AA20" s="24">
        <x:f>IF($B20="","",IFERROR(W20/$X$5,0))</x:f>
      </x:c>
      <x:c r="AB20" s="24">
        <x:f>IF($B20="","",Y20*Setup!$D$12+Z20*Setup!$D$13+AA20*Setup!$D$14)</x:f>
      </x:c>
      <x:c r="AC20" s="25">
        <x:f>IF($B20="","",ROUND(Setup!$E$7+(AB20*Setup!$F$7),0))</x:f>
      </x:c>
      <x:c r="AD20" s="25">
        <x:f>IF($B20="","",IF(AC20&gt;=Setup!$E$4,"PASS","FAIL"))</x:f>
      </x:c>
    </x:row>
    <x:row r="21">
      <x:c r="A21" s="22" t="n">
        <x:v>16</x:v>
      </x:c>
      <x:c r="B21" s="23">
        <x:f>IF(Setup!$B$34="","",Setup!$B$34)</x:f>
      </x:c>
      <x:c r="C21" s="21" t="n"/>
      <x:c r="D21" s="21" t="n"/>
      <x:c r="E21" s="21" t="n"/>
      <x:c r="F21" s="21" t="n"/>
      <x:c r="G21" s="21" t="n"/>
      <x:c r="H21" s="21" t="n"/>
      <x:c r="I21" s="21" t="n"/>
      <x:c r="J21" s="21" t="n"/>
      <x:c r="K21" s="21" t="n"/>
      <x:c r="L21" s="21" t="n"/>
      <x:c r="M21" s="21" t="n"/>
      <x:c r="N21" s="21" t="n"/>
      <x:c r="O21" s="21" t="n"/>
      <x:c r="P21" s="21" t="n"/>
      <x:c r="Q21" s="21" t="n"/>
      <x:c r="R21" s="21" t="n"/>
      <x:c r="S21" s="21" t="n"/>
      <x:c r="T21" s="21" t="n"/>
      <x:c r="U21" s="21" t="n"/>
      <x:c r="V21" s="21" t="n"/>
      <x:c r="W21" s="21" t="n"/>
      <x:c r="X21" s="19" t="n"/>
      <x:c r="Y21" s="24">
        <x:f>IF($B21="","",IFERROR(SUM(C21:L21)/SUM($C$5:$L$5),0))</x:f>
      </x:c>
      <x:c r="Z21" s="24">
        <x:f>IF($B21="","",IFERROR(SUM(M21:V21)/SUM($M$5:$V$5),0))</x:f>
      </x:c>
      <x:c r="AA21" s="24">
        <x:f>IF($B21="","",IFERROR(W21/$X$5,0))</x:f>
      </x:c>
      <x:c r="AB21" s="24">
        <x:f>IF($B21="","",Y21*Setup!$D$12+Z21*Setup!$D$13+AA21*Setup!$D$14)</x:f>
      </x:c>
      <x:c r="AC21" s="25">
        <x:f>IF($B21="","",ROUND(Setup!$E$7+(AB21*Setup!$F$7),0))</x:f>
      </x:c>
      <x:c r="AD21" s="25">
        <x:f>IF($B21="","",IF(AC21&gt;=Setup!$E$4,"PASS","FAIL"))</x:f>
      </x:c>
    </x:row>
    <x:row r="22">
      <x:c r="A22" s="22" t="n">
        <x:v>17</x:v>
      </x:c>
      <x:c r="B22" s="23">
        <x:f>IF(Setup!$B$35="","",Setup!$B$35)</x:f>
      </x:c>
      <x:c r="C22" s="21" t="n"/>
      <x:c r="D22" s="21" t="n"/>
      <x:c r="E22" s="21" t="n"/>
      <x:c r="F22" s="21" t="n"/>
      <x:c r="G22" s="21" t="n"/>
      <x:c r="H22" s="21" t="n"/>
      <x:c r="I22" s="21" t="n"/>
      <x:c r="J22" s="21" t="n"/>
      <x:c r="K22" s="21" t="n"/>
      <x:c r="L22" s="21" t="n"/>
      <x:c r="M22" s="21" t="n"/>
      <x:c r="N22" s="21" t="n"/>
      <x:c r="O22" s="21" t="n"/>
      <x:c r="P22" s="21" t="n"/>
      <x:c r="Q22" s="21" t="n"/>
      <x:c r="R22" s="21" t="n"/>
      <x:c r="S22" s="21" t="n"/>
      <x:c r="T22" s="21" t="n"/>
      <x:c r="U22" s="21" t="n"/>
      <x:c r="V22" s="21" t="n"/>
      <x:c r="W22" s="21" t="n"/>
      <x:c r="X22" s="19" t="n"/>
      <x:c r="Y22" s="24">
        <x:f>IF($B22="","",IFERROR(SUM(C22:L22)/SUM($C$5:$L$5),0))</x:f>
      </x:c>
      <x:c r="Z22" s="24">
        <x:f>IF($B22="","",IFERROR(SUM(M22:V22)/SUM($M$5:$V$5),0))</x:f>
      </x:c>
      <x:c r="AA22" s="24">
        <x:f>IF($B22="","",IFERROR(W22/$X$5,0))</x:f>
      </x:c>
      <x:c r="AB22" s="24">
        <x:f>IF($B22="","",Y22*Setup!$D$12+Z22*Setup!$D$13+AA22*Setup!$D$14)</x:f>
      </x:c>
      <x:c r="AC22" s="25">
        <x:f>IF($B22="","",ROUND(Setup!$E$7+(AB22*Setup!$F$7),0))</x:f>
      </x:c>
      <x:c r="AD22" s="25">
        <x:f>IF($B22="","",IF(AC22&gt;=Setup!$E$4,"PASS","FAIL"))</x:f>
      </x:c>
    </x:row>
    <x:row r="23">
      <x:c r="A23" s="22" t="n">
        <x:v>18</x:v>
      </x:c>
      <x:c r="B23" s="23">
        <x:f>IF(Setup!$B$36="","",Setup!$B$36)</x:f>
      </x:c>
      <x:c r="C23" s="21" t="n"/>
      <x:c r="D23" s="21" t="n"/>
      <x:c r="E23" s="21" t="n"/>
      <x:c r="F23" s="21" t="n"/>
      <x:c r="G23" s="21" t="n"/>
      <x:c r="H23" s="21" t="n"/>
      <x:c r="I23" s="21" t="n"/>
      <x:c r="J23" s="21" t="n"/>
      <x:c r="K23" s="21" t="n"/>
      <x:c r="L23" s="21" t="n"/>
      <x:c r="M23" s="21" t="n"/>
      <x:c r="N23" s="21" t="n"/>
      <x:c r="O23" s="21" t="n"/>
      <x:c r="P23" s="21" t="n"/>
      <x:c r="Q23" s="21" t="n"/>
      <x:c r="R23" s="21" t="n"/>
      <x:c r="S23" s="21" t="n"/>
      <x:c r="T23" s="21" t="n"/>
      <x:c r="U23" s="21" t="n"/>
      <x:c r="V23" s="21" t="n"/>
      <x:c r="W23" s="21" t="n"/>
      <x:c r="X23" s="19" t="n"/>
      <x:c r="Y23" s="24">
        <x:f>IF($B23="","",IFERROR(SUM(C23:L23)/SUM($C$5:$L$5),0))</x:f>
      </x:c>
      <x:c r="Z23" s="24">
        <x:f>IF($B23="","",IFERROR(SUM(M23:V23)/SUM($M$5:$V$5),0))</x:f>
      </x:c>
      <x:c r="AA23" s="24">
        <x:f>IF($B23="","",IFERROR(W23/$X$5,0))</x:f>
      </x:c>
      <x:c r="AB23" s="24">
        <x:f>IF($B23="","",Y23*Setup!$D$12+Z23*Setup!$D$13+AA23*Setup!$D$14)</x:f>
      </x:c>
      <x:c r="AC23" s="25">
        <x:f>IF($B23="","",ROUND(Setup!$E$7+(AB23*Setup!$F$7),0))</x:f>
      </x:c>
      <x:c r="AD23" s="25">
        <x:f>IF($B23="","",IF(AC23&gt;=Setup!$E$4,"PASS","FAIL"))</x:f>
      </x:c>
    </x:row>
    <x:row r="24">
      <x:c r="A24" s="22" t="n">
        <x:v>19</x:v>
      </x:c>
      <x:c r="B24" s="23">
        <x:f>IF(Setup!$B$37="","",Setup!$B$37)</x:f>
      </x:c>
      <x:c r="C24" s="21" t="n"/>
      <x:c r="D24" s="21" t="n"/>
      <x:c r="E24" s="21" t="n"/>
      <x:c r="F24" s="21" t="n"/>
      <x:c r="G24" s="21" t="n"/>
      <x:c r="H24" s="21" t="n"/>
      <x:c r="I24" s="21" t="n"/>
      <x:c r="J24" s="21" t="n"/>
      <x:c r="K24" s="21" t="n"/>
      <x:c r="L24" s="21" t="n"/>
      <x:c r="M24" s="21" t="n"/>
      <x:c r="N24" s="21" t="n"/>
      <x:c r="O24" s="21" t="n"/>
      <x:c r="P24" s="21" t="n"/>
      <x:c r="Q24" s="21" t="n"/>
      <x:c r="R24" s="21" t="n"/>
      <x:c r="S24" s="21" t="n"/>
      <x:c r="T24" s="21" t="n"/>
      <x:c r="U24" s="21" t="n"/>
      <x:c r="V24" s="21" t="n"/>
      <x:c r="W24" s="21" t="n"/>
      <x:c r="X24" s="19" t="n"/>
      <x:c r="Y24" s="24">
        <x:f>IF($B24="","",IFERROR(SUM(C24:L24)/SUM($C$5:$L$5),0))</x:f>
      </x:c>
      <x:c r="Z24" s="24">
        <x:f>IF($B24="","",IFERROR(SUM(M24:V24)/SUM($M$5:$V$5),0))</x:f>
      </x:c>
      <x:c r="AA24" s="24">
        <x:f>IF($B24="","",IFERROR(W24/$X$5,0))</x:f>
      </x:c>
      <x:c r="AB24" s="24">
        <x:f>IF($B24="","",Y24*Setup!$D$12+Z24*Setup!$D$13+AA24*Setup!$D$14)</x:f>
      </x:c>
      <x:c r="AC24" s="25">
        <x:f>IF($B24="","",ROUND(Setup!$E$7+(AB24*Setup!$F$7),0))</x:f>
      </x:c>
      <x:c r="AD24" s="25">
        <x:f>IF($B24="","",IF(AC24&gt;=Setup!$E$4,"PASS","FAIL"))</x:f>
      </x:c>
    </x:row>
    <x:row r="25">
      <x:c r="A25" s="22" t="n">
        <x:v>20</x:v>
      </x:c>
      <x:c r="B25" s="23">
        <x:f>IF(Setup!$B$38="","",Setup!$B$38)</x:f>
      </x:c>
      <x:c r="C25" s="21" t="n"/>
      <x:c r="D25" s="21" t="n"/>
      <x:c r="E25" s="21" t="n"/>
      <x:c r="F25" s="21" t="n"/>
      <x:c r="G25" s="21" t="n"/>
      <x:c r="H25" s="21" t="n"/>
      <x:c r="I25" s="21" t="n"/>
      <x:c r="J25" s="21" t="n"/>
      <x:c r="K25" s="21" t="n"/>
      <x:c r="L25" s="21" t="n"/>
      <x:c r="M25" s="21" t="n"/>
      <x:c r="N25" s="21" t="n"/>
      <x:c r="O25" s="21" t="n"/>
      <x:c r="P25" s="21" t="n"/>
      <x:c r="Q25" s="21" t="n"/>
      <x:c r="R25" s="21" t="n"/>
      <x:c r="S25" s="21" t="n"/>
      <x:c r="T25" s="21" t="n"/>
      <x:c r="U25" s="21" t="n"/>
      <x:c r="V25" s="21" t="n"/>
      <x:c r="W25" s="21" t="n"/>
      <x:c r="X25" s="19" t="n"/>
      <x:c r="Y25" s="24">
        <x:f>IF($B25="","",IFERROR(SUM(C25:L25)/SUM($C$5:$L$5),0))</x:f>
      </x:c>
      <x:c r="Z25" s="24">
        <x:f>IF($B25="","",IFERROR(SUM(M25:V25)/SUM($M$5:$V$5),0))</x:f>
      </x:c>
      <x:c r="AA25" s="24">
        <x:f>IF($B25="","",IFERROR(W25/$X$5,0))</x:f>
      </x:c>
      <x:c r="AB25" s="24">
        <x:f>IF($B25="","",Y25*Setup!$D$12+Z25*Setup!$D$13+AA25*Setup!$D$14)</x:f>
      </x:c>
      <x:c r="AC25" s="25">
        <x:f>IF($B25="","",ROUND(Setup!$E$7+(AB25*Setup!$F$7),0))</x:f>
      </x:c>
      <x:c r="AD25" s="25">
        <x:f>IF($B25="","",IF(AC25&gt;=Setup!$E$4,"PASS","FAIL"))</x:f>
      </x:c>
    </x:row>
    <x:row r="26">
      <x:c r="A26" s="22" t="n">
        <x:v>21</x:v>
      </x:c>
      <x:c r="B26" s="23">
        <x:f>IF(Setup!$B$39="","",Setup!$B$39)</x:f>
      </x:c>
      <x:c r="C26" s="21" t="n"/>
      <x:c r="D26" s="21" t="n"/>
      <x:c r="E26" s="21" t="n"/>
      <x:c r="F26" s="21" t="n"/>
      <x:c r="G26" s="21" t="n"/>
      <x:c r="H26" s="21" t="n"/>
      <x:c r="I26" s="21" t="n"/>
      <x:c r="J26" s="21" t="n"/>
      <x:c r="K26" s="21" t="n"/>
      <x:c r="L26" s="21" t="n"/>
      <x:c r="M26" s="21" t="n"/>
      <x:c r="N26" s="21" t="n"/>
      <x:c r="O26" s="21" t="n"/>
      <x:c r="P26" s="21" t="n"/>
      <x:c r="Q26" s="21" t="n"/>
      <x:c r="R26" s="21" t="n"/>
      <x:c r="S26" s="21" t="n"/>
      <x:c r="T26" s="21" t="n"/>
      <x:c r="U26" s="21" t="n"/>
      <x:c r="V26" s="21" t="n"/>
      <x:c r="W26" s="21" t="n"/>
      <x:c r="X26" s="19" t="n"/>
      <x:c r="Y26" s="24">
        <x:f>IF($B26="","",IFERROR(SUM(C26:L26)/SUM($C$5:$L$5),0))</x:f>
      </x:c>
      <x:c r="Z26" s="24">
        <x:f>IF($B26="","",IFERROR(SUM(M26:V26)/SUM($M$5:$V$5),0))</x:f>
      </x:c>
      <x:c r="AA26" s="24">
        <x:f>IF($B26="","",IFERROR(W26/$X$5,0))</x:f>
      </x:c>
      <x:c r="AB26" s="24">
        <x:f>IF($B26="","",Y26*Setup!$D$12+Z26*Setup!$D$13+AA26*Setup!$D$14)</x:f>
      </x:c>
      <x:c r="AC26" s="25">
        <x:f>IF($B26="","",ROUND(Setup!$E$7+(AB26*Setup!$F$7),0))</x:f>
      </x:c>
      <x:c r="AD26" s="25">
        <x:f>IF($B26="","",IF(AC26&gt;=Setup!$E$4,"PASS","FAIL"))</x:f>
      </x:c>
    </x:row>
    <x:row r="27">
      <x:c r="A27" s="22" t="n">
        <x:v>22</x:v>
      </x:c>
      <x:c r="B27" s="23">
        <x:f>IF(Setup!$B$40="","",Setup!$B$40)</x:f>
      </x:c>
      <x:c r="C27" s="21" t="n"/>
      <x:c r="D27" s="21" t="n"/>
      <x:c r="E27" s="21" t="n"/>
      <x:c r="F27" s="21" t="n"/>
      <x:c r="G27" s="21" t="n"/>
      <x:c r="H27" s="21" t="n"/>
      <x:c r="I27" s="21" t="n"/>
      <x:c r="J27" s="21" t="n"/>
      <x:c r="K27" s="21" t="n"/>
      <x:c r="L27" s="21" t="n"/>
      <x:c r="M27" s="21" t="n"/>
      <x:c r="N27" s="21" t="n"/>
      <x:c r="O27" s="21" t="n"/>
      <x:c r="P27" s="21" t="n"/>
      <x:c r="Q27" s="21" t="n"/>
      <x:c r="R27" s="21" t="n"/>
      <x:c r="S27" s="21" t="n"/>
      <x:c r="T27" s="21" t="n"/>
      <x:c r="U27" s="21" t="n"/>
      <x:c r="V27" s="21" t="n"/>
      <x:c r="W27" s="21" t="n"/>
      <x:c r="X27" s="19" t="n"/>
      <x:c r="Y27" s="24">
        <x:f>IF($B27="","",IFERROR(SUM(C27:L27)/SUM($C$5:$L$5),0))</x:f>
      </x:c>
      <x:c r="Z27" s="24">
        <x:f>IF($B27="","",IFERROR(SUM(M27:V27)/SUM($M$5:$V$5),0))</x:f>
      </x:c>
      <x:c r="AA27" s="24">
        <x:f>IF($B27="","",IFERROR(W27/$X$5,0))</x:f>
      </x:c>
      <x:c r="AB27" s="24">
        <x:f>IF($B27="","",Y27*Setup!$D$12+Z27*Setup!$D$13+AA27*Setup!$D$14)</x:f>
      </x:c>
      <x:c r="AC27" s="25">
        <x:f>IF($B27="","",ROUND(Setup!$E$7+(AB27*Setup!$F$7),0))</x:f>
      </x:c>
      <x:c r="AD27" s="25">
        <x:f>IF($B27="","",IF(AC27&gt;=Setup!$E$4,"PASS","FAIL"))</x:f>
      </x:c>
    </x:row>
    <x:row r="28">
      <x:c r="A28" s="22" t="n">
        <x:v>23</x:v>
      </x:c>
      <x:c r="B28" s="23">
        <x:f>IF(Setup!$B$41="","",Setup!$B$41)</x:f>
      </x:c>
      <x:c r="C28" s="21" t="n"/>
      <x:c r="D28" s="21" t="n"/>
      <x:c r="E28" s="21" t="n"/>
      <x:c r="F28" s="21" t="n"/>
      <x:c r="G28" s="21" t="n"/>
      <x:c r="H28" s="21" t="n"/>
      <x:c r="I28" s="21" t="n"/>
      <x:c r="J28" s="21" t="n"/>
      <x:c r="K28" s="21" t="n"/>
      <x:c r="L28" s="21" t="n"/>
      <x:c r="M28" s="21" t="n"/>
      <x:c r="N28" s="21" t="n"/>
      <x:c r="O28" s="21" t="n"/>
      <x:c r="P28" s="21" t="n"/>
      <x:c r="Q28" s="21" t="n"/>
      <x:c r="R28" s="21" t="n"/>
      <x:c r="S28" s="21" t="n"/>
      <x:c r="T28" s="21" t="n"/>
      <x:c r="U28" s="21" t="n"/>
      <x:c r="V28" s="21" t="n"/>
      <x:c r="W28" s="21" t="n"/>
      <x:c r="X28" s="19" t="n"/>
      <x:c r="Y28" s="24">
        <x:f>IF($B28="","",IFERROR(SUM(C28:L28)/SUM($C$5:$L$5),0))</x:f>
      </x:c>
      <x:c r="Z28" s="24">
        <x:f>IF($B28="","",IFERROR(SUM(M28:V28)/SUM($M$5:$V$5),0))</x:f>
      </x:c>
      <x:c r="AA28" s="24">
        <x:f>IF($B28="","",IFERROR(W28/$X$5,0))</x:f>
      </x:c>
      <x:c r="AB28" s="24">
        <x:f>IF($B28="","",Y28*Setup!$D$12+Z28*Setup!$D$13+AA28*Setup!$D$14)</x:f>
      </x:c>
      <x:c r="AC28" s="25">
        <x:f>IF($B28="","",ROUND(Setup!$E$7+(AB28*Setup!$F$7),0))</x:f>
      </x:c>
      <x:c r="AD28" s="25">
        <x:f>IF($B28="","",IF(AC28&gt;=Setup!$E$4,"PASS","FAIL"))</x:f>
      </x:c>
    </x:row>
    <x:row r="29">
      <x:c r="A29" s="22" t="n">
        <x:v>24</x:v>
      </x:c>
      <x:c r="B29" s="23">
        <x:f>IF(Setup!$B$42="","",Setup!$B$42)</x:f>
      </x:c>
      <x:c r="C29" s="21" t="n"/>
      <x:c r="D29" s="21" t="n"/>
      <x:c r="E29" s="21" t="n"/>
      <x:c r="F29" s="21" t="n"/>
      <x:c r="G29" s="21" t="n"/>
      <x:c r="H29" s="21" t="n"/>
      <x:c r="I29" s="21" t="n"/>
      <x:c r="J29" s="21" t="n"/>
      <x:c r="K29" s="21" t="n"/>
      <x:c r="L29" s="21" t="n"/>
      <x:c r="M29" s="21" t="n"/>
      <x:c r="N29" s="21" t="n"/>
      <x:c r="O29" s="21" t="n"/>
      <x:c r="P29" s="21" t="n"/>
      <x:c r="Q29" s="21" t="n"/>
      <x:c r="R29" s="21" t="n"/>
      <x:c r="S29" s="21" t="n"/>
      <x:c r="T29" s="21" t="n"/>
      <x:c r="U29" s="21" t="n"/>
      <x:c r="V29" s="21" t="n"/>
      <x:c r="W29" s="21" t="n"/>
      <x:c r="X29" s="19" t="n"/>
      <x:c r="Y29" s="24">
        <x:f>IF($B29="","",IFERROR(SUM(C29:L29)/SUM($C$5:$L$5),0))</x:f>
      </x:c>
      <x:c r="Z29" s="24">
        <x:f>IF($B29="","",IFERROR(SUM(M29:V29)/SUM($M$5:$V$5),0))</x:f>
      </x:c>
      <x:c r="AA29" s="24">
        <x:f>IF($B29="","",IFERROR(W29/$X$5,0))</x:f>
      </x:c>
      <x:c r="AB29" s="24">
        <x:f>IF($B29="","",Y29*Setup!$D$12+Z29*Setup!$D$13+AA29*Setup!$D$14)</x:f>
      </x:c>
      <x:c r="AC29" s="25">
        <x:f>IF($B29="","",ROUND(Setup!$E$7+(AB29*Setup!$F$7),0))</x:f>
      </x:c>
      <x:c r="AD29" s="25">
        <x:f>IF($B29="","",IF(AC29&gt;=Setup!$E$4,"PASS","FAIL"))</x:f>
      </x:c>
    </x:row>
    <x:row r="30">
      <x:c r="A30" s="22" t="n">
        <x:v>25</x:v>
      </x:c>
      <x:c r="B30" s="23">
        <x:f>IF(Setup!$B$43="","",Setup!$B$43)</x:f>
      </x:c>
      <x:c r="C30" s="21" t="n"/>
      <x:c r="D30" s="21" t="n"/>
      <x:c r="E30" s="21" t="n"/>
      <x:c r="F30" s="21" t="n"/>
      <x:c r="G30" s="21" t="n"/>
      <x:c r="H30" s="21" t="n"/>
      <x:c r="I30" s="21" t="n"/>
      <x:c r="J30" s="21" t="n"/>
      <x:c r="K30" s="21" t="n"/>
      <x:c r="L30" s="21" t="n"/>
      <x:c r="M30" s="21" t="n"/>
      <x:c r="N30" s="21" t="n"/>
      <x:c r="O30" s="21" t="n"/>
      <x:c r="P30" s="21" t="n"/>
      <x:c r="Q30" s="21" t="n"/>
      <x:c r="R30" s="21" t="n"/>
      <x:c r="S30" s="21" t="n"/>
      <x:c r="T30" s="21" t="n"/>
      <x:c r="U30" s="21" t="n"/>
      <x:c r="V30" s="21" t="n"/>
      <x:c r="W30" s="21" t="n"/>
      <x:c r="X30" s="19" t="n"/>
      <x:c r="Y30" s="24">
        <x:f>IF($B30="","",IFERROR(SUM(C30:L30)/SUM($C$5:$L$5),0))</x:f>
      </x:c>
      <x:c r="Z30" s="24">
        <x:f>IF($B30="","",IFERROR(SUM(M30:V30)/SUM($M$5:$V$5),0))</x:f>
      </x:c>
      <x:c r="AA30" s="24">
        <x:f>IF($B30="","",IFERROR(W30/$X$5,0))</x:f>
      </x:c>
      <x:c r="AB30" s="24">
        <x:f>IF($B30="","",Y30*Setup!$D$12+Z30*Setup!$D$13+AA30*Setup!$D$14)</x:f>
      </x:c>
      <x:c r="AC30" s="25">
        <x:f>IF($B30="","",ROUND(Setup!$E$7+(AB30*Setup!$F$7),0))</x:f>
      </x:c>
      <x:c r="AD30" s="25">
        <x:f>IF($B30="","",IF(AC30&gt;=Setup!$E$4,"PASS","FAIL"))</x:f>
      </x:c>
    </x:row>
    <x:row r="31">
      <x:c r="A31" s="22" t="n">
        <x:v>26</x:v>
      </x:c>
      <x:c r="B31" s="23">
        <x:f>IF(Setup!$B$44="","",Setup!$B$44)</x:f>
      </x:c>
      <x:c r="C31" s="21" t="n"/>
      <x:c r="D31" s="21" t="n"/>
      <x:c r="E31" s="21" t="n"/>
      <x:c r="F31" s="21" t="n"/>
      <x:c r="G31" s="21" t="n"/>
      <x:c r="H31" s="21" t="n"/>
      <x:c r="I31" s="21" t="n"/>
      <x:c r="J31" s="21" t="n"/>
      <x:c r="K31" s="21" t="n"/>
      <x:c r="L31" s="21" t="n"/>
      <x:c r="M31" s="21" t="n"/>
      <x:c r="N31" s="21" t="n"/>
      <x:c r="O31" s="21" t="n"/>
      <x:c r="P31" s="21" t="n"/>
      <x:c r="Q31" s="21" t="n"/>
      <x:c r="R31" s="21" t="n"/>
      <x:c r="S31" s="21" t="n"/>
      <x:c r="T31" s="21" t="n"/>
      <x:c r="U31" s="21" t="n"/>
      <x:c r="V31" s="21" t="n"/>
      <x:c r="W31" s="21" t="n"/>
      <x:c r="X31" s="19" t="n"/>
      <x:c r="Y31" s="24">
        <x:f>IF($B31="","",IFERROR(SUM(C31:L31)/SUM($C$5:$L$5),0))</x:f>
      </x:c>
      <x:c r="Z31" s="24">
        <x:f>IF($B31="","",IFERROR(SUM(M31:V31)/SUM($M$5:$V$5),0))</x:f>
      </x:c>
      <x:c r="AA31" s="24">
        <x:f>IF($B31="","",IFERROR(W31/$X$5,0))</x:f>
      </x:c>
      <x:c r="AB31" s="24">
        <x:f>IF($B31="","",Y31*Setup!$D$12+Z31*Setup!$D$13+AA31*Setup!$D$14)</x:f>
      </x:c>
      <x:c r="AC31" s="25">
        <x:f>IF($B31="","",ROUND(Setup!$E$7+(AB31*Setup!$F$7),0))</x:f>
      </x:c>
      <x:c r="AD31" s="25">
        <x:f>IF($B31="","",IF(AC31&gt;=Setup!$E$4,"PASS","FAIL"))</x:f>
      </x:c>
    </x:row>
    <x:row r="32">
      <x:c r="A32" s="22" t="n">
        <x:v>27</x:v>
      </x:c>
      <x:c r="B32" s="23">
        <x:f>IF(Setup!$B$45="","",Setup!$B$45)</x:f>
      </x:c>
      <x:c r="C32" s="21" t="n"/>
      <x:c r="D32" s="21" t="n"/>
      <x:c r="E32" s="21" t="n"/>
      <x:c r="F32" s="21" t="n"/>
      <x:c r="G32" s="21" t="n"/>
      <x:c r="H32" s="21" t="n"/>
      <x:c r="I32" s="21" t="n"/>
      <x:c r="J32" s="21" t="n"/>
      <x:c r="K32" s="21" t="n"/>
      <x:c r="L32" s="21" t="n"/>
      <x:c r="M32" s="21" t="n"/>
      <x:c r="N32" s="21" t="n"/>
      <x:c r="O32" s="21" t="n"/>
      <x:c r="P32" s="21" t="n"/>
      <x:c r="Q32" s="21" t="n"/>
      <x:c r="R32" s="21" t="n"/>
      <x:c r="S32" s="21" t="n"/>
      <x:c r="T32" s="21" t="n"/>
      <x:c r="U32" s="21" t="n"/>
      <x:c r="V32" s="21" t="n"/>
      <x:c r="W32" s="21" t="n"/>
      <x:c r="X32" s="19" t="n"/>
      <x:c r="Y32" s="24">
        <x:f>IF($B32="","",IFERROR(SUM(C32:L32)/SUM($C$5:$L$5),0))</x:f>
      </x:c>
      <x:c r="Z32" s="24">
        <x:f>IF($B32="","",IFERROR(SUM(M32:V32)/SUM($M$5:$V$5),0))</x:f>
      </x:c>
      <x:c r="AA32" s="24">
        <x:f>IF($B32="","",IFERROR(W32/$X$5,0))</x:f>
      </x:c>
      <x:c r="AB32" s="24">
        <x:f>IF($B32="","",Y32*Setup!$D$12+Z32*Setup!$D$13+AA32*Setup!$D$14)</x:f>
      </x:c>
      <x:c r="AC32" s="25">
        <x:f>IF($B32="","",ROUND(Setup!$E$7+(AB32*Setup!$F$7),0))</x:f>
      </x:c>
      <x:c r="AD32" s="25">
        <x:f>IF($B32="","",IF(AC32&gt;=Setup!$E$4,"PASS","FAIL"))</x:f>
      </x:c>
    </x:row>
    <x:row r="33">
      <x:c r="A33" s="22" t="n">
        <x:v>28</x:v>
      </x:c>
      <x:c r="B33" s="23">
        <x:f>IF(Setup!$B$46="","",Setup!$B$46)</x:f>
      </x:c>
      <x:c r="C33" s="21" t="n"/>
      <x:c r="D33" s="21" t="n"/>
      <x:c r="E33" s="21" t="n"/>
      <x:c r="F33" s="21" t="n"/>
      <x:c r="G33" s="21" t="n"/>
      <x:c r="H33" s="21" t="n"/>
      <x:c r="I33" s="21" t="n"/>
      <x:c r="J33" s="21" t="n"/>
      <x:c r="K33" s="21" t="n"/>
      <x:c r="L33" s="21" t="n"/>
      <x:c r="M33" s="21" t="n"/>
      <x:c r="N33" s="21" t="n"/>
      <x:c r="O33" s="21" t="n"/>
      <x:c r="P33" s="21" t="n"/>
      <x:c r="Q33" s="21" t="n"/>
      <x:c r="R33" s="21" t="n"/>
      <x:c r="S33" s="21" t="n"/>
      <x:c r="T33" s="21" t="n"/>
      <x:c r="U33" s="21" t="n"/>
      <x:c r="V33" s="21" t="n"/>
      <x:c r="W33" s="21" t="n"/>
      <x:c r="X33" s="19" t="n"/>
      <x:c r="Y33" s="24">
        <x:f>IF($B33="","",IFERROR(SUM(C33:L33)/SUM($C$5:$L$5),0))</x:f>
      </x:c>
      <x:c r="Z33" s="24">
        <x:f>IF($B33="","",IFERROR(SUM(M33:V33)/SUM($M$5:$V$5),0))</x:f>
      </x:c>
      <x:c r="AA33" s="24">
        <x:f>IF($B33="","",IFERROR(W33/$X$5,0))</x:f>
      </x:c>
      <x:c r="AB33" s="24">
        <x:f>IF($B33="","",Y33*Setup!$D$12+Z33*Setup!$D$13+AA33*Setup!$D$14)</x:f>
      </x:c>
      <x:c r="AC33" s="25">
        <x:f>IF($B33="","",ROUND(Setup!$E$7+(AB33*Setup!$F$7),0))</x:f>
      </x:c>
      <x:c r="AD33" s="25">
        <x:f>IF($B33="","",IF(AC33&gt;=Setup!$E$4,"PASS","FAIL"))</x:f>
      </x:c>
    </x:row>
    <x:row r="34">
      <x:c r="A34" s="22" t="n">
        <x:v>29</x:v>
      </x:c>
      <x:c r="B34" s="23">
        <x:f>IF(Setup!$B$47="","",Setup!$B$47)</x:f>
      </x:c>
      <x:c r="C34" s="21" t="n"/>
      <x:c r="D34" s="21" t="n"/>
      <x:c r="E34" s="21" t="n"/>
      <x:c r="F34" s="21" t="n"/>
      <x:c r="G34" s="21" t="n"/>
      <x:c r="H34" s="21" t="n"/>
      <x:c r="I34" s="21" t="n"/>
      <x:c r="J34" s="21" t="n"/>
      <x:c r="K34" s="21" t="n"/>
      <x:c r="L34" s="21" t="n"/>
      <x:c r="M34" s="21" t="n"/>
      <x:c r="N34" s="21" t="n"/>
      <x:c r="O34" s="21" t="n"/>
      <x:c r="P34" s="21" t="n"/>
      <x:c r="Q34" s="21" t="n"/>
      <x:c r="R34" s="21" t="n"/>
      <x:c r="S34" s="21" t="n"/>
      <x:c r="T34" s="21" t="n"/>
      <x:c r="U34" s="21" t="n"/>
      <x:c r="V34" s="21" t="n"/>
      <x:c r="W34" s="21" t="n"/>
      <x:c r="X34" s="19" t="n"/>
      <x:c r="Y34" s="24">
        <x:f>IF($B34="","",IFERROR(SUM(C34:L34)/SUM($C$5:$L$5),0))</x:f>
      </x:c>
      <x:c r="Z34" s="24">
        <x:f>IF($B34="","",IFERROR(SUM(M34:V34)/SUM($M$5:$V$5),0))</x:f>
      </x:c>
      <x:c r="AA34" s="24">
        <x:f>IF($B34="","",IFERROR(W34/$X$5,0))</x:f>
      </x:c>
      <x:c r="AB34" s="24">
        <x:f>IF($B34="","",Y34*Setup!$D$12+Z34*Setup!$D$13+AA34*Setup!$D$14)</x:f>
      </x:c>
      <x:c r="AC34" s="25">
        <x:f>IF($B34="","",ROUND(Setup!$E$7+(AB34*Setup!$F$7),0))</x:f>
      </x:c>
      <x:c r="AD34" s="25">
        <x:f>IF($B34="","",IF(AC34&gt;=Setup!$E$4,"PASS","FAIL"))</x:f>
      </x:c>
    </x:row>
    <x:row r="35">
      <x:c r="A35" s="22" t="n">
        <x:v>30</x:v>
      </x:c>
      <x:c r="B35" s="23">
        <x:f>IF(Setup!$B$48="","",Setup!$B$48)</x:f>
      </x:c>
      <x:c r="C35" s="21" t="n"/>
      <x:c r="D35" s="21" t="n"/>
      <x:c r="E35" s="21" t="n"/>
      <x:c r="F35" s="21" t="n"/>
      <x:c r="G35" s="21" t="n"/>
      <x:c r="H35" s="21" t="n"/>
      <x:c r="I35" s="21" t="n"/>
      <x:c r="J35" s="21" t="n"/>
      <x:c r="K35" s="21" t="n"/>
      <x:c r="L35" s="21" t="n"/>
      <x:c r="M35" s="21" t="n"/>
      <x:c r="N35" s="21" t="n"/>
      <x:c r="O35" s="21" t="n"/>
      <x:c r="P35" s="21" t="n"/>
      <x:c r="Q35" s="21" t="n"/>
      <x:c r="R35" s="21" t="n"/>
      <x:c r="S35" s="21" t="n"/>
      <x:c r="T35" s="21" t="n"/>
      <x:c r="U35" s="21" t="n"/>
      <x:c r="V35" s="21" t="n"/>
      <x:c r="W35" s="21" t="n"/>
      <x:c r="X35" s="19" t="n"/>
      <x:c r="Y35" s="24">
        <x:f>IF($B35="","",IFERROR(SUM(C35:L35)/SUM($C$5:$L$5),0))</x:f>
      </x:c>
      <x:c r="Z35" s="24">
        <x:f>IF($B35="","",IFERROR(SUM(M35:V35)/SUM($M$5:$V$5),0))</x:f>
      </x:c>
      <x:c r="AA35" s="24">
        <x:f>IF($B35="","",IFERROR(W35/$X$5,0))</x:f>
      </x:c>
      <x:c r="AB35" s="24">
        <x:f>IF($B35="","",Y35*Setup!$D$12+Z35*Setup!$D$13+AA35*Setup!$D$14)</x:f>
      </x:c>
      <x:c r="AC35" s="25">
        <x:f>IF($B35="","",ROUND(Setup!$E$7+(AB35*Setup!$F$7),0))</x:f>
      </x:c>
      <x:c r="AD35" s="25">
        <x:f>IF($B35="","",IF(AC35&gt;=Setup!$E$4,"PASS","FAIL"))</x:f>
      </x:c>
    </x:row>
    <x:row r="36">
      <x:c r="A36" s="22" t="n">
        <x:v>31</x:v>
      </x:c>
      <x:c r="B36" s="23">
        <x:f>IF(Setup!$B$49="","",Setup!$B$49)</x:f>
      </x:c>
      <x:c r="C36" s="21" t="n"/>
      <x:c r="D36" s="21" t="n"/>
      <x:c r="E36" s="21" t="n"/>
      <x:c r="F36" s="21" t="n"/>
      <x:c r="G36" s="21" t="n"/>
      <x:c r="H36" s="21" t="n"/>
      <x:c r="I36" s="21" t="n"/>
      <x:c r="J36" s="21" t="n"/>
      <x:c r="K36" s="21" t="n"/>
      <x:c r="L36" s="21" t="n"/>
      <x:c r="M36" s="21" t="n"/>
      <x:c r="N36" s="21" t="n"/>
      <x:c r="O36" s="21" t="n"/>
      <x:c r="P36" s="21" t="n"/>
      <x:c r="Q36" s="21" t="n"/>
      <x:c r="R36" s="21" t="n"/>
      <x:c r="S36" s="21" t="n"/>
      <x:c r="T36" s="21" t="n"/>
      <x:c r="U36" s="21" t="n"/>
      <x:c r="V36" s="21" t="n"/>
      <x:c r="W36" s="21" t="n"/>
      <x:c r="X36" s="19" t="n"/>
      <x:c r="Y36" s="24">
        <x:f>IF($B36="","",IFERROR(SUM(C36:L36)/SUM($C$5:$L$5),0))</x:f>
      </x:c>
      <x:c r="Z36" s="24">
        <x:f>IF($B36="","",IFERROR(SUM(M36:V36)/SUM($M$5:$V$5),0))</x:f>
      </x:c>
      <x:c r="AA36" s="24">
        <x:f>IF($B36="","",IFERROR(W36/$X$5,0))</x:f>
      </x:c>
      <x:c r="AB36" s="24">
        <x:f>IF($B36="","",Y36*Setup!$D$12+Z36*Setup!$D$13+AA36*Setup!$D$14)</x:f>
      </x:c>
      <x:c r="AC36" s="25">
        <x:f>IF($B36="","",ROUND(Setup!$E$7+(AB36*Setup!$F$7),0))</x:f>
      </x:c>
      <x:c r="AD36" s="25">
        <x:f>IF($B36="","",IF(AC36&gt;=Setup!$E$4,"PASS","FAIL"))</x:f>
      </x:c>
    </x:row>
    <x:row r="37">
      <x:c r="A37" s="22" t="n">
        <x:v>32</x:v>
      </x:c>
      <x:c r="B37" s="23">
        <x:f>IF(Setup!$B$50="","",Setup!$B$50)</x:f>
      </x:c>
      <x:c r="C37" s="21" t="n"/>
      <x:c r="D37" s="21" t="n"/>
      <x:c r="E37" s="21" t="n"/>
      <x:c r="F37" s="21" t="n"/>
      <x:c r="G37" s="21" t="n"/>
      <x:c r="H37" s="21" t="n"/>
      <x:c r="I37" s="21" t="n"/>
      <x:c r="J37" s="21" t="n"/>
      <x:c r="K37" s="21" t="n"/>
      <x:c r="L37" s="21" t="n"/>
      <x:c r="M37" s="21" t="n"/>
      <x:c r="N37" s="21" t="n"/>
      <x:c r="O37" s="21" t="n"/>
      <x:c r="P37" s="21" t="n"/>
      <x:c r="Q37" s="21" t="n"/>
      <x:c r="R37" s="21" t="n"/>
      <x:c r="S37" s="21" t="n"/>
      <x:c r="T37" s="21" t="n"/>
      <x:c r="U37" s="21" t="n"/>
      <x:c r="V37" s="21" t="n"/>
      <x:c r="W37" s="21" t="n"/>
      <x:c r="X37" s="19" t="n"/>
      <x:c r="Y37" s="24">
        <x:f>IF($B37="","",IFERROR(SUM(C37:L37)/SUM($C$5:$L$5),0))</x:f>
      </x:c>
      <x:c r="Z37" s="24">
        <x:f>IF($B37="","",IFERROR(SUM(M37:V37)/SUM($M$5:$V$5),0))</x:f>
      </x:c>
      <x:c r="AA37" s="24">
        <x:f>IF($B37="","",IFERROR(W37/$X$5,0))</x:f>
      </x:c>
      <x:c r="AB37" s="24">
        <x:f>IF($B37="","",Y37*Setup!$D$12+Z37*Setup!$D$13+AA37*Setup!$D$14)</x:f>
      </x:c>
      <x:c r="AC37" s="25">
        <x:f>IF($B37="","",ROUND(Setup!$E$7+(AB37*Setup!$F$7),0))</x:f>
      </x:c>
      <x:c r="AD37" s="25">
        <x:f>IF($B37="","",IF(AC37&gt;=Setup!$E$4,"PASS","FAIL"))</x:f>
      </x:c>
    </x:row>
    <x:row r="38">
      <x:c r="A38" s="22" t="n">
        <x:v>33</x:v>
      </x:c>
      <x:c r="B38" s="23">
        <x:f>IF(Setup!$B$51="","",Setup!$B$51)</x:f>
      </x:c>
      <x:c r="C38" s="21" t="n"/>
      <x:c r="D38" s="21" t="n"/>
      <x:c r="E38" s="21" t="n"/>
      <x:c r="F38" s="21" t="n"/>
      <x:c r="G38" s="21" t="n"/>
      <x:c r="H38" s="21" t="n"/>
      <x:c r="I38" s="21" t="n"/>
      <x:c r="J38" s="21" t="n"/>
      <x:c r="K38" s="21" t="n"/>
      <x:c r="L38" s="21" t="n"/>
      <x:c r="M38" s="21" t="n"/>
      <x:c r="N38" s="21" t="n"/>
      <x:c r="O38" s="21" t="n"/>
      <x:c r="P38" s="21" t="n"/>
      <x:c r="Q38" s="21" t="n"/>
      <x:c r="R38" s="21" t="n"/>
      <x:c r="S38" s="21" t="n"/>
      <x:c r="T38" s="21" t="n"/>
      <x:c r="U38" s="21" t="n"/>
      <x:c r="V38" s="21" t="n"/>
      <x:c r="W38" s="21" t="n"/>
      <x:c r="X38" s="19" t="n"/>
      <x:c r="Y38" s="24">
        <x:f>IF($B38="","",IFERROR(SUM(C38:L38)/SUM($C$5:$L$5),0))</x:f>
      </x:c>
      <x:c r="Z38" s="24">
        <x:f>IF($B38="","",IFERROR(SUM(M38:V38)/SUM($M$5:$V$5),0))</x:f>
      </x:c>
      <x:c r="AA38" s="24">
        <x:f>IF($B38="","",IFERROR(W38/$X$5,0))</x:f>
      </x:c>
      <x:c r="AB38" s="24">
        <x:f>IF($B38="","",Y38*Setup!$D$12+Z38*Setup!$D$13+AA38*Setup!$D$14)</x:f>
      </x:c>
      <x:c r="AC38" s="25">
        <x:f>IF($B38="","",ROUND(Setup!$E$7+(AB38*Setup!$F$7),0))</x:f>
      </x:c>
      <x:c r="AD38" s="25">
        <x:f>IF($B38="","",IF(AC38&gt;=Setup!$E$4,"PASS","FAIL"))</x:f>
      </x:c>
    </x:row>
    <x:row r="39">
      <x:c r="A39" s="22" t="n">
        <x:v>34</x:v>
      </x:c>
      <x:c r="B39" s="23">
        <x:f>IF(Setup!$B$52="","",Setup!$B$52)</x:f>
      </x:c>
      <x:c r="C39" s="21" t="n"/>
      <x:c r="D39" s="21" t="n"/>
      <x:c r="E39" s="21" t="n"/>
      <x:c r="F39" s="21" t="n"/>
      <x:c r="G39" s="21" t="n"/>
      <x:c r="H39" s="21" t="n"/>
      <x:c r="I39" s="21" t="n"/>
      <x:c r="J39" s="21" t="n"/>
      <x:c r="K39" s="21" t="n"/>
      <x:c r="L39" s="21" t="n"/>
      <x:c r="M39" s="21" t="n"/>
      <x:c r="N39" s="21" t="n"/>
      <x:c r="O39" s="21" t="n"/>
      <x:c r="P39" s="21" t="n"/>
      <x:c r="Q39" s="21" t="n"/>
      <x:c r="R39" s="21" t="n"/>
      <x:c r="S39" s="21" t="n"/>
      <x:c r="T39" s="21" t="n"/>
      <x:c r="U39" s="21" t="n"/>
      <x:c r="V39" s="21" t="n"/>
      <x:c r="W39" s="21" t="n"/>
      <x:c r="X39" s="19" t="n"/>
      <x:c r="Y39" s="24">
        <x:f>IF($B39="","",IFERROR(SUM(C39:L39)/SUM($C$5:$L$5),0))</x:f>
      </x:c>
      <x:c r="Z39" s="24">
        <x:f>IF($B39="","",IFERROR(SUM(M39:V39)/SUM($M$5:$V$5),0))</x:f>
      </x:c>
      <x:c r="AA39" s="24">
        <x:f>IF($B39="","",IFERROR(W39/$X$5,0))</x:f>
      </x:c>
      <x:c r="AB39" s="24">
        <x:f>IF($B39="","",Y39*Setup!$D$12+Z39*Setup!$D$13+AA39*Setup!$D$14)</x:f>
      </x:c>
      <x:c r="AC39" s="25">
        <x:f>IF($B39="","",ROUND(Setup!$E$7+(AB39*Setup!$F$7),0))</x:f>
      </x:c>
      <x:c r="AD39" s="25">
        <x:f>IF($B39="","",IF(AC39&gt;=Setup!$E$4,"PASS","FAIL"))</x:f>
      </x:c>
    </x:row>
    <x:row r="40">
      <x:c r="A40" s="22" t="n">
        <x:v>35</x:v>
      </x:c>
      <x:c r="B40" s="23">
        <x:f>IF(Setup!$B$53="","",Setup!$B$53)</x:f>
      </x:c>
      <x:c r="C40" s="21" t="n"/>
      <x:c r="D40" s="21" t="n"/>
      <x:c r="E40" s="21" t="n"/>
      <x:c r="F40" s="21" t="n"/>
      <x:c r="G40" s="21" t="n"/>
      <x:c r="H40" s="21" t="n"/>
      <x:c r="I40" s="21" t="n"/>
      <x:c r="J40" s="21" t="n"/>
      <x:c r="K40" s="21" t="n"/>
      <x:c r="L40" s="21" t="n"/>
      <x:c r="M40" s="21" t="n"/>
      <x:c r="N40" s="21" t="n"/>
      <x:c r="O40" s="21" t="n"/>
      <x:c r="P40" s="21" t="n"/>
      <x:c r="Q40" s="21" t="n"/>
      <x:c r="R40" s="21" t="n"/>
      <x:c r="S40" s="21" t="n"/>
      <x:c r="T40" s="21" t="n"/>
      <x:c r="U40" s="21" t="n"/>
      <x:c r="V40" s="21" t="n"/>
      <x:c r="W40" s="21" t="n"/>
      <x:c r="X40" s="19" t="n"/>
      <x:c r="Y40" s="24">
        <x:f>IF($B40="","",IFERROR(SUM(C40:L40)/SUM($C$5:$L$5),0))</x:f>
      </x:c>
      <x:c r="Z40" s="24">
        <x:f>IF($B40="","",IFERROR(SUM(M40:V40)/SUM($M$5:$V$5),0))</x:f>
      </x:c>
      <x:c r="AA40" s="24">
        <x:f>IF($B40="","",IFERROR(W40/$X$5,0))</x:f>
      </x:c>
      <x:c r="AB40" s="24">
        <x:f>IF($B40="","",Y40*Setup!$D$12+Z40*Setup!$D$13+AA40*Setup!$D$14)</x:f>
      </x:c>
      <x:c r="AC40" s="25">
        <x:f>IF($B40="","",ROUND(Setup!$E$7+(AB40*Setup!$F$7),0))</x:f>
      </x:c>
      <x:c r="AD40" s="25">
        <x:f>IF($B40="","",IF(AC40&gt;=Setup!$E$4,"PASS","FAIL"))</x:f>
      </x:c>
    </x:row>
    <x:row r="41">
      <x:c r="A41" s="22" t="n">
        <x:v>36</x:v>
      </x:c>
      <x:c r="B41" s="23">
        <x:f>IF(Setup!$B$54="","",Setup!$B$54)</x:f>
      </x:c>
      <x:c r="C41" s="21" t="n"/>
      <x:c r="D41" s="21" t="n"/>
      <x:c r="E41" s="21" t="n"/>
      <x:c r="F41" s="21" t="n"/>
      <x:c r="G41" s="21" t="n"/>
      <x:c r="H41" s="21" t="n"/>
      <x:c r="I41" s="21" t="n"/>
      <x:c r="J41" s="21" t="n"/>
      <x:c r="K41" s="21" t="n"/>
      <x:c r="L41" s="21" t="n"/>
      <x:c r="M41" s="21" t="n"/>
      <x:c r="N41" s="21" t="n"/>
      <x:c r="O41" s="21" t="n"/>
      <x:c r="P41" s="21" t="n"/>
      <x:c r="Q41" s="21" t="n"/>
      <x:c r="R41" s="21" t="n"/>
      <x:c r="S41" s="21" t="n"/>
      <x:c r="T41" s="21" t="n"/>
      <x:c r="U41" s="21" t="n"/>
      <x:c r="V41" s="21" t="n"/>
      <x:c r="W41" s="21" t="n"/>
      <x:c r="X41" s="19" t="n"/>
      <x:c r="Y41" s="24">
        <x:f>IF($B41="","",IFERROR(SUM(C41:L41)/SUM($C$5:$L$5),0))</x:f>
      </x:c>
      <x:c r="Z41" s="24">
        <x:f>IF($B41="","",IFERROR(SUM(M41:V41)/SUM($M$5:$V$5),0))</x:f>
      </x:c>
      <x:c r="AA41" s="24">
        <x:f>IF($B41="","",IFERROR(W41/$X$5,0))</x:f>
      </x:c>
      <x:c r="AB41" s="24">
        <x:f>IF($B41="","",Y41*Setup!$D$12+Z41*Setup!$D$13+AA41*Setup!$D$14)</x:f>
      </x:c>
      <x:c r="AC41" s="25">
        <x:f>IF($B41="","",ROUND(Setup!$E$7+(AB41*Setup!$F$7),0))</x:f>
      </x:c>
      <x:c r="AD41" s="25">
        <x:f>IF($B41="","",IF(AC41&gt;=Setup!$E$4,"PASS","FAIL"))</x:f>
      </x:c>
    </x:row>
    <x:row r="42">
      <x:c r="A42" s="22" t="n">
        <x:v>37</x:v>
      </x:c>
      <x:c r="B42" s="23">
        <x:f>IF(Setup!$B$55="","",Setup!$B$55)</x:f>
      </x:c>
      <x:c r="C42" s="21" t="n"/>
      <x:c r="D42" s="21" t="n"/>
      <x:c r="E42" s="21" t="n"/>
      <x:c r="F42" s="21" t="n"/>
      <x:c r="G42" s="21" t="n"/>
      <x:c r="H42" s="21" t="n"/>
      <x:c r="I42" s="21" t="n"/>
      <x:c r="J42" s="21" t="n"/>
      <x:c r="K42" s="21" t="n"/>
      <x:c r="L42" s="21" t="n"/>
      <x:c r="M42" s="21" t="n"/>
      <x:c r="N42" s="21" t="n"/>
      <x:c r="O42" s="21" t="n"/>
      <x:c r="P42" s="21" t="n"/>
      <x:c r="Q42" s="21" t="n"/>
      <x:c r="R42" s="21" t="n"/>
      <x:c r="S42" s="21" t="n"/>
      <x:c r="T42" s="21" t="n"/>
      <x:c r="U42" s="21" t="n"/>
      <x:c r="V42" s="21" t="n"/>
      <x:c r="W42" s="21" t="n"/>
      <x:c r="X42" s="19" t="n"/>
      <x:c r="Y42" s="24">
        <x:f>IF($B42="","",IFERROR(SUM(C42:L42)/SUM($C$5:$L$5),0))</x:f>
      </x:c>
      <x:c r="Z42" s="24">
        <x:f>IF($B42="","",IFERROR(SUM(M42:V42)/SUM($M$5:$V$5),0))</x:f>
      </x:c>
      <x:c r="AA42" s="24">
        <x:f>IF($B42="","",IFERROR(W42/$X$5,0))</x:f>
      </x:c>
      <x:c r="AB42" s="24">
        <x:f>IF($B42="","",Y42*Setup!$D$12+Z42*Setup!$D$13+AA42*Setup!$D$14)</x:f>
      </x:c>
      <x:c r="AC42" s="25">
        <x:f>IF($B42="","",ROUND(Setup!$E$7+(AB42*Setup!$F$7),0))</x:f>
      </x:c>
      <x:c r="AD42" s="25">
        <x:f>IF($B42="","",IF(AC42&gt;=Setup!$E$4,"PASS","FAIL"))</x:f>
      </x:c>
    </x:row>
    <x:row r="43">
      <x:c r="A43" s="22" t="n">
        <x:v>38</x:v>
      </x:c>
      <x:c r="B43" s="23">
        <x:f>IF(Setup!$B$56="","",Setup!$B$56)</x:f>
      </x:c>
      <x:c r="C43" s="21" t="n"/>
      <x:c r="D43" s="21" t="n"/>
      <x:c r="E43" s="21" t="n"/>
      <x:c r="F43" s="21" t="n"/>
      <x:c r="G43" s="21" t="n"/>
      <x:c r="H43" s="21" t="n"/>
      <x:c r="I43" s="21" t="n"/>
      <x:c r="J43" s="21" t="n"/>
      <x:c r="K43" s="21" t="n"/>
      <x:c r="L43" s="21" t="n"/>
      <x:c r="M43" s="21" t="n"/>
      <x:c r="N43" s="21" t="n"/>
      <x:c r="O43" s="21" t="n"/>
      <x:c r="P43" s="21" t="n"/>
      <x:c r="Q43" s="21" t="n"/>
      <x:c r="R43" s="21" t="n"/>
      <x:c r="S43" s="21" t="n"/>
      <x:c r="T43" s="21" t="n"/>
      <x:c r="U43" s="21" t="n"/>
      <x:c r="V43" s="21" t="n"/>
      <x:c r="W43" s="21" t="n"/>
      <x:c r="X43" s="19" t="n"/>
      <x:c r="Y43" s="24">
        <x:f>IF($B43="","",IFERROR(SUM(C43:L43)/SUM($C$5:$L$5),0))</x:f>
      </x:c>
      <x:c r="Z43" s="24">
        <x:f>IF($B43="","",IFERROR(SUM(M43:V43)/SUM($M$5:$V$5),0))</x:f>
      </x:c>
      <x:c r="AA43" s="24">
        <x:f>IF($B43="","",IFERROR(W43/$X$5,0))</x:f>
      </x:c>
      <x:c r="AB43" s="24">
        <x:f>IF($B43="","",Y43*Setup!$D$12+Z43*Setup!$D$13+AA43*Setup!$D$14)</x:f>
      </x:c>
      <x:c r="AC43" s="25">
        <x:f>IF($B43="","",ROUND(Setup!$E$7+(AB43*Setup!$F$7),0))</x:f>
      </x:c>
      <x:c r="AD43" s="25">
        <x:f>IF($B43="","",IF(AC43&gt;=Setup!$E$4,"PASS","FAIL"))</x:f>
      </x:c>
    </x:row>
    <x:row r="44">
      <x:c r="A44" s="22" t="n">
        <x:v>39</x:v>
      </x:c>
      <x:c r="B44" s="23">
        <x:f>IF(Setup!$B$57="","",Setup!$B$57)</x:f>
      </x:c>
      <x:c r="C44" s="21" t="n"/>
      <x:c r="D44" s="21" t="n"/>
      <x:c r="E44" s="21" t="n"/>
      <x:c r="F44" s="21" t="n"/>
      <x:c r="G44" s="21" t="n"/>
      <x:c r="H44" s="21" t="n"/>
      <x:c r="I44" s="21" t="n"/>
      <x:c r="J44" s="21" t="n"/>
      <x:c r="K44" s="21" t="n"/>
      <x:c r="L44" s="21" t="n"/>
      <x:c r="M44" s="21" t="n"/>
      <x:c r="N44" s="21" t="n"/>
      <x:c r="O44" s="21" t="n"/>
      <x:c r="P44" s="21" t="n"/>
      <x:c r="Q44" s="21" t="n"/>
      <x:c r="R44" s="21" t="n"/>
      <x:c r="S44" s="21" t="n"/>
      <x:c r="T44" s="21" t="n"/>
      <x:c r="U44" s="21" t="n"/>
      <x:c r="V44" s="21" t="n"/>
      <x:c r="W44" s="21" t="n"/>
      <x:c r="X44" s="19" t="n"/>
      <x:c r="Y44" s="24">
        <x:f>IF($B44="","",IFERROR(SUM(C44:L44)/SUM($C$5:$L$5),0))</x:f>
      </x:c>
      <x:c r="Z44" s="24">
        <x:f>IF($B44="","",IFERROR(SUM(M44:V44)/SUM($M$5:$V$5),0))</x:f>
      </x:c>
      <x:c r="AA44" s="24">
        <x:f>IF($B44="","",IFERROR(W44/$X$5,0))</x:f>
      </x:c>
      <x:c r="AB44" s="24">
        <x:f>IF($B44="","",Y44*Setup!$D$12+Z44*Setup!$D$13+AA44*Setup!$D$14)</x:f>
      </x:c>
      <x:c r="AC44" s="25">
        <x:f>IF($B44="","",ROUND(Setup!$E$7+(AB44*Setup!$F$7),0))</x:f>
      </x:c>
      <x:c r="AD44" s="25">
        <x:f>IF($B44="","",IF(AC44&gt;=Setup!$E$4,"PASS","FAIL"))</x:f>
      </x:c>
    </x:row>
    <x:row r="45">
      <x:c r="A45" s="22" t="n">
        <x:v>40</x:v>
      </x:c>
      <x:c r="B45" s="23">
        <x:f>IF(Setup!$B$58="","",Setup!$B$58)</x:f>
      </x:c>
      <x:c r="C45" s="21" t="n"/>
      <x:c r="D45" s="21" t="n"/>
      <x:c r="E45" s="21" t="n"/>
      <x:c r="F45" s="21" t="n"/>
      <x:c r="G45" s="21" t="n"/>
      <x:c r="H45" s="21" t="n"/>
      <x:c r="I45" s="21" t="n"/>
      <x:c r="J45" s="21" t="n"/>
      <x:c r="K45" s="21" t="n"/>
      <x:c r="L45" s="21" t="n"/>
      <x:c r="M45" s="21" t="n"/>
      <x:c r="N45" s="21" t="n"/>
      <x:c r="O45" s="21" t="n"/>
      <x:c r="P45" s="21" t="n"/>
      <x:c r="Q45" s="21" t="n"/>
      <x:c r="R45" s="21" t="n"/>
      <x:c r="S45" s="21" t="n"/>
      <x:c r="T45" s="21" t="n"/>
      <x:c r="U45" s="21" t="n"/>
      <x:c r="V45" s="21" t="n"/>
      <x:c r="W45" s="21" t="n"/>
      <x:c r="X45" s="19" t="n"/>
      <x:c r="Y45" s="24">
        <x:f>IF($B45="","",IFERROR(SUM(C45:L45)/SUM($C$5:$L$5),0))</x:f>
      </x:c>
      <x:c r="Z45" s="24">
        <x:f>IF($B45="","",IFERROR(SUM(M45:V45)/SUM($M$5:$V$5),0))</x:f>
      </x:c>
      <x:c r="AA45" s="24">
        <x:f>IF($B45="","",IFERROR(W45/$X$5,0))</x:f>
      </x:c>
      <x:c r="AB45" s="24">
        <x:f>IF($B45="","",Y45*Setup!$D$12+Z45*Setup!$D$13+AA45*Setup!$D$14)</x:f>
      </x:c>
      <x:c r="AC45" s="25">
        <x:f>IF($B45="","",ROUND(Setup!$E$7+(AB45*Setup!$F$7),0))</x:f>
      </x:c>
      <x:c r="AD45" s="25">
        <x:f>IF($B45="","",IF(AC45&gt;=Setup!$E$4,"PASS","FAIL"))</x:f>
      </x:c>
    </x:row>
    <x:row r="46">
      <x:c r="A46" s="22" t="n">
        <x:v>41</x:v>
      </x:c>
      <x:c r="B46" s="23">
        <x:f>IF(Setup!$B$59="","",Setup!$B$59)</x:f>
      </x:c>
      <x:c r="C46" s="21" t="n"/>
      <x:c r="D46" s="21" t="n"/>
      <x:c r="E46" s="21" t="n"/>
      <x:c r="F46" s="21" t="n"/>
      <x:c r="G46" s="21" t="n"/>
      <x:c r="H46" s="21" t="n"/>
      <x:c r="I46" s="21" t="n"/>
      <x:c r="J46" s="21" t="n"/>
      <x:c r="K46" s="21" t="n"/>
      <x:c r="L46" s="21" t="n"/>
      <x:c r="M46" s="21" t="n"/>
      <x:c r="N46" s="21" t="n"/>
      <x:c r="O46" s="21" t="n"/>
      <x:c r="P46" s="21" t="n"/>
      <x:c r="Q46" s="21" t="n"/>
      <x:c r="R46" s="21" t="n"/>
      <x:c r="S46" s="21" t="n"/>
      <x:c r="T46" s="21" t="n"/>
      <x:c r="U46" s="21" t="n"/>
      <x:c r="V46" s="21" t="n"/>
      <x:c r="W46" s="21" t="n"/>
      <x:c r="X46" s="19" t="n"/>
      <x:c r="Y46" s="24">
        <x:f>IF($B46="","",IFERROR(SUM(C46:L46)/SUM($C$5:$L$5),0))</x:f>
      </x:c>
      <x:c r="Z46" s="24">
        <x:f>IF($B46="","",IFERROR(SUM(M46:V46)/SUM($M$5:$V$5),0))</x:f>
      </x:c>
      <x:c r="AA46" s="24">
        <x:f>IF($B46="","",IFERROR(W46/$X$5,0))</x:f>
      </x:c>
      <x:c r="AB46" s="24">
        <x:f>IF($B46="","",Y46*Setup!$D$12+Z46*Setup!$D$13+AA46*Setup!$D$14)</x:f>
      </x:c>
      <x:c r="AC46" s="25">
        <x:f>IF($B46="","",ROUND(Setup!$E$7+(AB46*Setup!$F$7),0))</x:f>
      </x:c>
      <x:c r="AD46" s="25">
        <x:f>IF($B46="","",IF(AC46&gt;=Setup!$E$4,"PASS","FAIL"))</x:f>
      </x:c>
    </x:row>
    <x:row r="47">
      <x:c r="A47" s="22" t="n">
        <x:v>42</x:v>
      </x:c>
      <x:c r="B47" s="23">
        <x:f>IF(Setup!$B$60="","",Setup!$B$60)</x:f>
      </x:c>
      <x:c r="C47" s="21" t="n"/>
      <x:c r="D47" s="21" t="n"/>
      <x:c r="E47" s="21" t="n"/>
      <x:c r="F47" s="21" t="n"/>
      <x:c r="G47" s="21" t="n"/>
      <x:c r="H47" s="21" t="n"/>
      <x:c r="I47" s="21" t="n"/>
      <x:c r="J47" s="21" t="n"/>
      <x:c r="K47" s="21" t="n"/>
      <x:c r="L47" s="21" t="n"/>
      <x:c r="M47" s="21" t="n"/>
      <x:c r="N47" s="21" t="n"/>
      <x:c r="O47" s="21" t="n"/>
      <x:c r="P47" s="21" t="n"/>
      <x:c r="Q47" s="21" t="n"/>
      <x:c r="R47" s="21" t="n"/>
      <x:c r="S47" s="21" t="n"/>
      <x:c r="T47" s="21" t="n"/>
      <x:c r="U47" s="21" t="n"/>
      <x:c r="V47" s="21" t="n"/>
      <x:c r="W47" s="21" t="n"/>
      <x:c r="X47" s="19" t="n"/>
      <x:c r="Y47" s="24">
        <x:f>IF($B47="","",IFERROR(SUM(C47:L47)/SUM($C$5:$L$5),0))</x:f>
      </x:c>
      <x:c r="Z47" s="24">
        <x:f>IF($B47="","",IFERROR(SUM(M47:V47)/SUM($M$5:$V$5),0))</x:f>
      </x:c>
      <x:c r="AA47" s="24">
        <x:f>IF($B47="","",IFERROR(W47/$X$5,0))</x:f>
      </x:c>
      <x:c r="AB47" s="24">
        <x:f>IF($B47="","",Y47*Setup!$D$12+Z47*Setup!$D$13+AA47*Setup!$D$14)</x:f>
      </x:c>
      <x:c r="AC47" s="25">
        <x:f>IF($B47="","",ROUND(Setup!$E$7+(AB47*Setup!$F$7),0))</x:f>
      </x:c>
      <x:c r="AD47" s="25">
        <x:f>IF($B47="","",IF(AC47&gt;=Setup!$E$4,"PASS","FAIL"))</x:f>
      </x:c>
    </x:row>
    <x:row r="48">
      <x:c r="A48" s="22" t="n">
        <x:v>43</x:v>
      </x:c>
      <x:c r="B48" s="23">
        <x:f>IF(Setup!$B$61="","",Setup!$B$61)</x:f>
      </x:c>
      <x:c r="C48" s="21" t="n"/>
      <x:c r="D48" s="21" t="n"/>
      <x:c r="E48" s="21" t="n"/>
      <x:c r="F48" s="21" t="n"/>
      <x:c r="G48" s="21" t="n"/>
      <x:c r="H48" s="21" t="n"/>
      <x:c r="I48" s="21" t="n"/>
      <x:c r="J48" s="21" t="n"/>
      <x:c r="K48" s="21" t="n"/>
      <x:c r="L48" s="21" t="n"/>
      <x:c r="M48" s="21" t="n"/>
      <x:c r="N48" s="21" t="n"/>
      <x:c r="O48" s="21" t="n"/>
      <x:c r="P48" s="21" t="n"/>
      <x:c r="Q48" s="21" t="n"/>
      <x:c r="R48" s="21" t="n"/>
      <x:c r="S48" s="21" t="n"/>
      <x:c r="T48" s="21" t="n"/>
      <x:c r="U48" s="21" t="n"/>
      <x:c r="V48" s="21" t="n"/>
      <x:c r="W48" s="21" t="n"/>
      <x:c r="X48" s="19" t="n"/>
      <x:c r="Y48" s="24">
        <x:f>IF($B48="","",IFERROR(SUM(C48:L48)/SUM($C$5:$L$5),0))</x:f>
      </x:c>
      <x:c r="Z48" s="24">
        <x:f>IF($B48="","",IFERROR(SUM(M48:V48)/SUM($M$5:$V$5),0))</x:f>
      </x:c>
      <x:c r="AA48" s="24">
        <x:f>IF($B48="","",IFERROR(W48/$X$5,0))</x:f>
      </x:c>
      <x:c r="AB48" s="24">
        <x:f>IF($B48="","",Y48*Setup!$D$12+Z48*Setup!$D$13+AA48*Setup!$D$14)</x:f>
      </x:c>
      <x:c r="AC48" s="25">
        <x:f>IF($B48="","",ROUND(Setup!$E$7+(AB48*Setup!$F$7),0))</x:f>
      </x:c>
      <x:c r="AD48" s="25">
        <x:f>IF($B48="","",IF(AC48&gt;=Setup!$E$4,"PASS","FAIL"))</x:f>
      </x:c>
    </x:row>
    <x:row r="49">
      <x:c r="A49" s="22" t="n">
        <x:v>44</x:v>
      </x:c>
      <x:c r="B49" s="23">
        <x:f>IF(Setup!$B$62="","",Setup!$B$62)</x:f>
      </x:c>
      <x:c r="C49" s="21" t="n"/>
      <x:c r="D49" s="21" t="n"/>
      <x:c r="E49" s="21" t="n"/>
      <x:c r="F49" s="21" t="n"/>
      <x:c r="G49" s="21" t="n"/>
      <x:c r="H49" s="21" t="n"/>
      <x:c r="I49" s="21" t="n"/>
      <x:c r="J49" s="21" t="n"/>
      <x:c r="K49" s="21" t="n"/>
      <x:c r="L49" s="21" t="n"/>
      <x:c r="M49" s="21" t="n"/>
      <x:c r="N49" s="21" t="n"/>
      <x:c r="O49" s="21" t="n"/>
      <x:c r="P49" s="21" t="n"/>
      <x:c r="Q49" s="21" t="n"/>
      <x:c r="R49" s="21" t="n"/>
      <x:c r="S49" s="21" t="n"/>
      <x:c r="T49" s="21" t="n"/>
      <x:c r="U49" s="21" t="n"/>
      <x:c r="V49" s="21" t="n"/>
      <x:c r="W49" s="21" t="n"/>
      <x:c r="X49" s="19" t="n"/>
      <x:c r="Y49" s="24">
        <x:f>IF($B49="","",IFERROR(SUM(C49:L49)/SUM($C$5:$L$5),0))</x:f>
      </x:c>
      <x:c r="Z49" s="24">
        <x:f>IF($B49="","",IFERROR(SUM(M49:V49)/SUM($M$5:$V$5),0))</x:f>
      </x:c>
      <x:c r="AA49" s="24">
        <x:f>IF($B49="","",IFERROR(W49/$X$5,0))</x:f>
      </x:c>
      <x:c r="AB49" s="24">
        <x:f>IF($B49="","",Y49*Setup!$D$12+Z49*Setup!$D$13+AA49*Setup!$D$14)</x:f>
      </x:c>
      <x:c r="AC49" s="25">
        <x:f>IF($B49="","",ROUND(Setup!$E$7+(AB49*Setup!$F$7),0))</x:f>
      </x:c>
      <x:c r="AD49" s="25">
        <x:f>IF($B49="","",IF(AC49&gt;=Setup!$E$4,"PASS","FAIL"))</x:f>
      </x:c>
    </x:row>
    <x:row r="50">
      <x:c r="A50" s="22" t="n">
        <x:v>45</x:v>
      </x:c>
      <x:c r="B50" s="23">
        <x:f>IF(Setup!$B$63="","",Setup!$B$63)</x:f>
      </x:c>
      <x:c r="C50" s="21" t="n"/>
      <x:c r="D50" s="21" t="n"/>
      <x:c r="E50" s="21" t="n"/>
      <x:c r="F50" s="21" t="n"/>
      <x:c r="G50" s="21" t="n"/>
      <x:c r="H50" s="21" t="n"/>
      <x:c r="I50" s="21" t="n"/>
      <x:c r="J50" s="21" t="n"/>
      <x:c r="K50" s="21" t="n"/>
      <x:c r="L50" s="21" t="n"/>
      <x:c r="M50" s="21" t="n"/>
      <x:c r="N50" s="21" t="n"/>
      <x:c r="O50" s="21" t="n"/>
      <x:c r="P50" s="21" t="n"/>
      <x:c r="Q50" s="21" t="n"/>
      <x:c r="R50" s="21" t="n"/>
      <x:c r="S50" s="21" t="n"/>
      <x:c r="T50" s="21" t="n"/>
      <x:c r="U50" s="21" t="n"/>
      <x:c r="V50" s="21" t="n"/>
      <x:c r="W50" s="21" t="n"/>
      <x:c r="X50" s="19" t="n"/>
      <x:c r="Y50" s="24">
        <x:f>IF($B50="","",IFERROR(SUM(C50:L50)/SUM($C$5:$L$5),0))</x:f>
      </x:c>
      <x:c r="Z50" s="24">
        <x:f>IF($B50="","",IFERROR(SUM(M50:V50)/SUM($M$5:$V$5),0))</x:f>
      </x:c>
      <x:c r="AA50" s="24">
        <x:f>IF($B50="","",IFERROR(W50/$X$5,0))</x:f>
      </x:c>
      <x:c r="AB50" s="24">
        <x:f>IF($B50="","",Y50*Setup!$D$12+Z50*Setup!$D$13+AA50*Setup!$D$14)</x:f>
      </x:c>
      <x:c r="AC50" s="25">
        <x:f>IF($B50="","",ROUND(Setup!$E$7+(AB50*Setup!$F$7),0))</x:f>
      </x:c>
      <x:c r="AD50" s="25">
        <x:f>IF($B50="","",IF(AC50&gt;=Setup!$E$4,"PASS","FAIL"))</x:f>
      </x:c>
    </x:row>
    <x:row r="51">
      <x:c r="A51" s="22" t="n">
        <x:v>46</x:v>
      </x:c>
      <x:c r="B51" s="23">
        <x:f>IF(Setup!$B$64="","",Setup!$B$64)</x:f>
      </x:c>
      <x:c r="C51" s="21" t="n"/>
      <x:c r="D51" s="21" t="n"/>
      <x:c r="E51" s="21" t="n"/>
      <x:c r="F51" s="21" t="n"/>
      <x:c r="G51" s="21" t="n"/>
      <x:c r="H51" s="21" t="n"/>
      <x:c r="I51" s="21" t="n"/>
      <x:c r="J51" s="21" t="n"/>
      <x:c r="K51" s="21" t="n"/>
      <x:c r="L51" s="21" t="n"/>
      <x:c r="M51" s="21" t="n"/>
      <x:c r="N51" s="21" t="n"/>
      <x:c r="O51" s="21" t="n"/>
      <x:c r="P51" s="21" t="n"/>
      <x:c r="Q51" s="21" t="n"/>
      <x:c r="R51" s="21" t="n"/>
      <x:c r="S51" s="21" t="n"/>
      <x:c r="T51" s="21" t="n"/>
      <x:c r="U51" s="21" t="n"/>
      <x:c r="V51" s="21" t="n"/>
      <x:c r="W51" s="21" t="n"/>
      <x:c r="X51" s="19" t="n"/>
      <x:c r="Y51" s="24">
        <x:f>IF($B51="","",IFERROR(SUM(C51:L51)/SUM($C$5:$L$5),0))</x:f>
      </x:c>
      <x:c r="Z51" s="24">
        <x:f>IF($B51="","",IFERROR(SUM(M51:V51)/SUM($M$5:$V$5),0))</x:f>
      </x:c>
      <x:c r="AA51" s="24">
        <x:f>IF($B51="","",IFERROR(W51/$X$5,0))</x:f>
      </x:c>
      <x:c r="AB51" s="24">
        <x:f>IF($B51="","",Y51*Setup!$D$12+Z51*Setup!$D$13+AA51*Setup!$D$14)</x:f>
      </x:c>
      <x:c r="AC51" s="25">
        <x:f>IF($B51="","",ROUND(Setup!$E$7+(AB51*Setup!$F$7),0))</x:f>
      </x:c>
      <x:c r="AD51" s="25">
        <x:f>IF($B51="","",IF(AC51&gt;=Setup!$E$4,"PASS","FAIL"))</x:f>
      </x:c>
    </x:row>
    <x:row r="52">
      <x:c r="A52" s="22" t="n">
        <x:v>47</x:v>
      </x:c>
      <x:c r="B52" s="23">
        <x:f>IF(Setup!$B$65="","",Setup!$B$65)</x:f>
      </x:c>
      <x:c r="C52" s="21" t="n"/>
      <x:c r="D52" s="21" t="n"/>
      <x:c r="E52" s="21" t="n"/>
      <x:c r="F52" s="21" t="n"/>
      <x:c r="G52" s="21" t="n"/>
      <x:c r="H52" s="21" t="n"/>
      <x:c r="I52" s="21" t="n"/>
      <x:c r="J52" s="21" t="n"/>
      <x:c r="K52" s="21" t="n"/>
      <x:c r="L52" s="21" t="n"/>
      <x:c r="M52" s="21" t="n"/>
      <x:c r="N52" s="21" t="n"/>
      <x:c r="O52" s="21" t="n"/>
      <x:c r="P52" s="21" t="n"/>
      <x:c r="Q52" s="21" t="n"/>
      <x:c r="R52" s="21" t="n"/>
      <x:c r="S52" s="21" t="n"/>
      <x:c r="T52" s="21" t="n"/>
      <x:c r="U52" s="21" t="n"/>
      <x:c r="V52" s="21" t="n"/>
      <x:c r="W52" s="21" t="n"/>
      <x:c r="X52" s="19" t="n"/>
      <x:c r="Y52" s="24">
        <x:f>IF($B52="","",IFERROR(SUM(C52:L52)/SUM($C$5:$L$5),0))</x:f>
      </x:c>
      <x:c r="Z52" s="24">
        <x:f>IF($B52="","",IFERROR(SUM(M52:V52)/SUM($M$5:$V$5),0))</x:f>
      </x:c>
      <x:c r="AA52" s="24">
        <x:f>IF($B52="","",IFERROR(W52/$X$5,0))</x:f>
      </x:c>
      <x:c r="AB52" s="24">
        <x:f>IF($B52="","",Y52*Setup!$D$12+Z52*Setup!$D$13+AA52*Setup!$D$14)</x:f>
      </x:c>
      <x:c r="AC52" s="25">
        <x:f>IF($B52="","",ROUND(Setup!$E$7+(AB52*Setup!$F$7),0))</x:f>
      </x:c>
      <x:c r="AD52" s="25">
        <x:f>IF($B52="","",IF(AC52&gt;=Setup!$E$4,"PASS","FAIL"))</x:f>
      </x:c>
    </x:row>
    <x:row r="53">
      <x:c r="A53" s="22" t="n">
        <x:v>48</x:v>
      </x:c>
      <x:c r="B53" s="23">
        <x:f>IF(Setup!$B$66="","",Setup!$B$66)</x:f>
      </x:c>
      <x:c r="C53" s="21" t="n"/>
      <x:c r="D53" s="21" t="n"/>
      <x:c r="E53" s="21" t="n"/>
      <x:c r="F53" s="21" t="n"/>
      <x:c r="G53" s="21" t="n"/>
      <x:c r="H53" s="21" t="n"/>
      <x:c r="I53" s="21" t="n"/>
      <x:c r="J53" s="21" t="n"/>
      <x:c r="K53" s="21" t="n"/>
      <x:c r="L53" s="21" t="n"/>
      <x:c r="M53" s="21" t="n"/>
      <x:c r="N53" s="21" t="n"/>
      <x:c r="O53" s="21" t="n"/>
      <x:c r="P53" s="21" t="n"/>
      <x:c r="Q53" s="21" t="n"/>
      <x:c r="R53" s="21" t="n"/>
      <x:c r="S53" s="21" t="n"/>
      <x:c r="T53" s="21" t="n"/>
      <x:c r="U53" s="21" t="n"/>
      <x:c r="V53" s="21" t="n"/>
      <x:c r="W53" s="21" t="n"/>
      <x:c r="X53" s="19" t="n"/>
      <x:c r="Y53" s="24">
        <x:f>IF($B53="","",IFERROR(SUM(C53:L53)/SUM($C$5:$L$5),0))</x:f>
      </x:c>
      <x:c r="Z53" s="24">
        <x:f>IF($B53="","",IFERROR(SUM(M53:V53)/SUM($M$5:$V$5),0))</x:f>
      </x:c>
      <x:c r="AA53" s="24">
        <x:f>IF($B53="","",IFERROR(W53/$X$5,0))</x:f>
      </x:c>
      <x:c r="AB53" s="24">
        <x:f>IF($B53="","",Y53*Setup!$D$12+Z53*Setup!$D$13+AA53*Setup!$D$14)</x:f>
      </x:c>
      <x:c r="AC53" s="25">
        <x:f>IF($B53="","",ROUND(Setup!$E$7+(AB53*Setup!$F$7),0))</x:f>
      </x:c>
      <x:c r="AD53" s="25">
        <x:f>IF($B53="","",IF(AC53&gt;=Setup!$E$4,"PASS","FAIL"))</x:f>
      </x:c>
    </x:row>
    <x:row r="54">
      <x:c r="A54" s="22" t="n">
        <x:v>49</x:v>
      </x:c>
      <x:c r="B54" s="23">
        <x:f>IF(Setup!$B$67="","",Setup!$B$67)</x:f>
      </x:c>
      <x:c r="C54" s="21" t="n"/>
      <x:c r="D54" s="21" t="n"/>
      <x:c r="E54" s="21" t="n"/>
      <x:c r="F54" s="21" t="n"/>
      <x:c r="G54" s="21" t="n"/>
      <x:c r="H54" s="21" t="n"/>
      <x:c r="I54" s="21" t="n"/>
      <x:c r="J54" s="21" t="n"/>
      <x:c r="K54" s="21" t="n"/>
      <x:c r="L54" s="21" t="n"/>
      <x:c r="M54" s="21" t="n"/>
      <x:c r="N54" s="21" t="n"/>
      <x:c r="O54" s="21" t="n"/>
      <x:c r="P54" s="21" t="n"/>
      <x:c r="Q54" s="21" t="n"/>
      <x:c r="R54" s="21" t="n"/>
      <x:c r="S54" s="21" t="n"/>
      <x:c r="T54" s="21" t="n"/>
      <x:c r="U54" s="21" t="n"/>
      <x:c r="V54" s="21" t="n"/>
      <x:c r="W54" s="21" t="n"/>
      <x:c r="X54" s="19" t="n"/>
      <x:c r="Y54" s="24">
        <x:f>IF($B54="","",IFERROR(SUM(C54:L54)/SUM($C$5:$L$5),0))</x:f>
      </x:c>
      <x:c r="Z54" s="24">
        <x:f>IF($B54="","",IFERROR(SUM(M54:V54)/SUM($M$5:$V$5),0))</x:f>
      </x:c>
      <x:c r="AA54" s="24">
        <x:f>IF($B54="","",IFERROR(W54/$X$5,0))</x:f>
      </x:c>
      <x:c r="AB54" s="24">
        <x:f>IF($B54="","",Y54*Setup!$D$12+Z54*Setup!$D$13+AA54*Setup!$D$14)</x:f>
      </x:c>
      <x:c r="AC54" s="25">
        <x:f>IF($B54="","",ROUND(Setup!$E$7+(AB54*Setup!$F$7),0))</x:f>
      </x:c>
      <x:c r="AD54" s="25">
        <x:f>IF($B54="","",IF(AC54&gt;=Setup!$E$4,"PASS","FAIL"))</x:f>
      </x:c>
    </x:row>
    <x:row r="55">
      <x:c r="A55" s="22" t="n">
        <x:v>50</x:v>
      </x:c>
      <x:c r="B55" s="23">
        <x:f>IF(Setup!$B$68="","",Setup!$B$68)</x:f>
      </x:c>
      <x:c r="C55" s="21" t="n"/>
      <x:c r="D55" s="21" t="n"/>
      <x:c r="E55" s="21" t="n"/>
      <x:c r="F55" s="21" t="n"/>
      <x:c r="G55" s="21" t="n"/>
      <x:c r="H55" s="21" t="n"/>
      <x:c r="I55" s="21" t="n"/>
      <x:c r="J55" s="21" t="n"/>
      <x:c r="K55" s="21" t="n"/>
      <x:c r="L55" s="21" t="n"/>
      <x:c r="M55" s="21" t="n"/>
      <x:c r="N55" s="21" t="n"/>
      <x:c r="O55" s="21" t="n"/>
      <x:c r="P55" s="21" t="n"/>
      <x:c r="Q55" s="21" t="n"/>
      <x:c r="R55" s="21" t="n"/>
      <x:c r="S55" s="21" t="n"/>
      <x:c r="T55" s="21" t="n"/>
      <x:c r="U55" s="21" t="n"/>
      <x:c r="V55" s="21" t="n"/>
      <x:c r="W55" s="21" t="n"/>
      <x:c r="X55" s="19" t="n"/>
      <x:c r="Y55" s="24">
        <x:f>IF($B55="","",IFERROR(SUM(C55:L55)/SUM($C$5:$L$5),0))</x:f>
      </x:c>
      <x:c r="Z55" s="24">
        <x:f>IF($B55="","",IFERROR(SUM(M55:V55)/SUM($M$5:$V$5),0))</x:f>
      </x:c>
      <x:c r="AA55" s="24">
        <x:f>IF($B55="","",IFERROR(W55/$X$5,0))</x:f>
      </x:c>
      <x:c r="AB55" s="24">
        <x:f>IF($B55="","",Y55*Setup!$D$12+Z55*Setup!$D$13+AA55*Setup!$D$14)</x:f>
      </x:c>
      <x:c r="AC55" s="25">
        <x:f>IF($B55="","",ROUND(Setup!$E$7+(AB55*Setup!$F$7),0))</x:f>
      </x:c>
      <x:c r="AD55" s="25">
        <x:f>IF($B55="","",IF(AC55&gt;=Setup!$E$4,"PASS","FAIL"))</x:f>
      </x:c>
    </x:row>
    <x:row r="56">
      <x:c r="A56" s="22" t="n">
        <x:v>51</x:v>
      </x:c>
      <x:c r="B56" s="23">
        <x:f>IF(Setup!$B$69="","",Setup!$B$69)</x:f>
      </x:c>
      <x:c r="C56" s="21" t="n"/>
      <x:c r="D56" s="21" t="n"/>
      <x:c r="E56" s="21" t="n"/>
      <x:c r="F56" s="21" t="n"/>
      <x:c r="G56" s="21" t="n"/>
      <x:c r="H56" s="21" t="n"/>
      <x:c r="I56" s="21" t="n"/>
      <x:c r="J56" s="21" t="n"/>
      <x:c r="K56" s="21" t="n"/>
      <x:c r="L56" s="21" t="n"/>
      <x:c r="M56" s="21" t="n"/>
      <x:c r="N56" s="21" t="n"/>
      <x:c r="O56" s="21" t="n"/>
      <x:c r="P56" s="21" t="n"/>
      <x:c r="Q56" s="21" t="n"/>
      <x:c r="R56" s="21" t="n"/>
      <x:c r="S56" s="21" t="n"/>
      <x:c r="T56" s="21" t="n"/>
      <x:c r="U56" s="21" t="n"/>
      <x:c r="V56" s="21" t="n"/>
      <x:c r="W56" s="21" t="n"/>
      <x:c r="X56" s="19" t="n"/>
      <x:c r="Y56" s="24">
        <x:f>IF($B56="","",IFERROR(SUM(C56:L56)/SUM($C$5:$L$5),0))</x:f>
      </x:c>
      <x:c r="Z56" s="24">
        <x:f>IF($B56="","",IFERROR(SUM(M56:V56)/SUM($M$5:$V$5),0))</x:f>
      </x:c>
      <x:c r="AA56" s="24">
        <x:f>IF($B56="","",IFERROR(W56/$X$5,0))</x:f>
      </x:c>
      <x:c r="AB56" s="24">
        <x:f>IF($B56="","",Y56*Setup!$D$12+Z56*Setup!$D$13+AA56*Setup!$D$14)</x:f>
      </x:c>
      <x:c r="AC56" s="25">
        <x:f>IF($B56="","",ROUND(Setup!$E$7+(AB56*Setup!$F$7),0))</x:f>
      </x:c>
      <x:c r="AD56" s="25">
        <x:f>IF($B56="","",IF(AC56&gt;=Setup!$E$4,"PASS","FAIL"))</x:f>
      </x:c>
    </x:row>
    <x:row r="57">
      <x:c r="A57" s="22" t="n">
        <x:v>52</x:v>
      </x:c>
      <x:c r="B57" s="23">
        <x:f>IF(Setup!$B$70="","",Setup!$B$70)</x:f>
      </x:c>
      <x:c r="C57" s="21" t="n"/>
      <x:c r="D57" s="21" t="n"/>
      <x:c r="E57" s="21" t="n"/>
      <x:c r="F57" s="21" t="n"/>
      <x:c r="G57" s="21" t="n"/>
      <x:c r="H57" s="21" t="n"/>
      <x:c r="I57" s="21" t="n"/>
      <x:c r="J57" s="21" t="n"/>
      <x:c r="K57" s="21" t="n"/>
      <x:c r="L57" s="21" t="n"/>
      <x:c r="M57" s="21" t="n"/>
      <x:c r="N57" s="21" t="n"/>
      <x:c r="O57" s="21" t="n"/>
      <x:c r="P57" s="21" t="n"/>
      <x:c r="Q57" s="21" t="n"/>
      <x:c r="R57" s="21" t="n"/>
      <x:c r="S57" s="21" t="n"/>
      <x:c r="T57" s="21" t="n"/>
      <x:c r="U57" s="21" t="n"/>
      <x:c r="V57" s="21" t="n"/>
      <x:c r="W57" s="21" t="n"/>
      <x:c r="X57" s="19" t="n"/>
      <x:c r="Y57" s="24">
        <x:f>IF($B57="","",IFERROR(SUM(C57:L57)/SUM($C$5:$L$5),0))</x:f>
      </x:c>
      <x:c r="Z57" s="24">
        <x:f>IF($B57="","",IFERROR(SUM(M57:V57)/SUM($M$5:$V$5),0))</x:f>
      </x:c>
      <x:c r="AA57" s="24">
        <x:f>IF($B57="","",IFERROR(W57/$X$5,0))</x:f>
      </x:c>
      <x:c r="AB57" s="24">
        <x:f>IF($B57="","",Y57*Setup!$D$12+Z57*Setup!$D$13+AA57*Setup!$D$14)</x:f>
      </x:c>
      <x:c r="AC57" s="25">
        <x:f>IF($B57="","",ROUND(Setup!$E$7+(AB57*Setup!$F$7),0))</x:f>
      </x:c>
      <x:c r="AD57" s="25">
        <x:f>IF($B57="","",IF(AC57&gt;=Setup!$E$4,"PASS","FAIL"))</x:f>
      </x:c>
    </x:row>
    <x:row r="58">
      <x:c r="A58" s="22" t="n">
        <x:v>53</x:v>
      </x:c>
      <x:c r="B58" s="23">
        <x:f>IF(Setup!$B$71="","",Setup!$B$71)</x:f>
      </x:c>
      <x:c r="C58" s="21" t="n"/>
      <x:c r="D58" s="21" t="n"/>
      <x:c r="E58" s="21" t="n"/>
      <x:c r="F58" s="21" t="n"/>
      <x:c r="G58" s="21" t="n"/>
      <x:c r="H58" s="21" t="n"/>
      <x:c r="I58" s="21" t="n"/>
      <x:c r="J58" s="21" t="n"/>
      <x:c r="K58" s="21" t="n"/>
      <x:c r="L58" s="21" t="n"/>
      <x:c r="M58" s="21" t="n"/>
      <x:c r="N58" s="21" t="n"/>
      <x:c r="O58" s="21" t="n"/>
      <x:c r="P58" s="21" t="n"/>
      <x:c r="Q58" s="21" t="n"/>
      <x:c r="R58" s="21" t="n"/>
      <x:c r="S58" s="21" t="n"/>
      <x:c r="T58" s="21" t="n"/>
      <x:c r="U58" s="21" t="n"/>
      <x:c r="V58" s="21" t="n"/>
      <x:c r="W58" s="21" t="n"/>
      <x:c r="X58" s="19" t="n"/>
      <x:c r="Y58" s="24">
        <x:f>IF($B58="","",IFERROR(SUM(C58:L58)/SUM($C$5:$L$5),0))</x:f>
      </x:c>
      <x:c r="Z58" s="24">
        <x:f>IF($B58="","",IFERROR(SUM(M58:V58)/SUM($M$5:$V$5),0))</x:f>
      </x:c>
      <x:c r="AA58" s="24">
        <x:f>IF($B58="","",IFERROR(W58/$X$5,0))</x:f>
      </x:c>
      <x:c r="AB58" s="24">
        <x:f>IF($B58="","",Y58*Setup!$D$12+Z58*Setup!$D$13+AA58*Setup!$D$14)</x:f>
      </x:c>
      <x:c r="AC58" s="25">
        <x:f>IF($B58="","",ROUND(Setup!$E$7+(AB58*Setup!$F$7),0))</x:f>
      </x:c>
      <x:c r="AD58" s="25">
        <x:f>IF($B58="","",IF(AC58&gt;=Setup!$E$4,"PASS","FAIL"))</x:f>
      </x:c>
    </x:row>
    <x:row r="59">
      <x:c r="A59" s="22" t="n">
        <x:v>54</x:v>
      </x:c>
      <x:c r="B59" s="23">
        <x:f>IF(Setup!$B$72="","",Setup!$B$72)</x:f>
      </x:c>
      <x:c r="C59" s="21" t="n"/>
      <x:c r="D59" s="21" t="n"/>
      <x:c r="E59" s="21" t="n"/>
      <x:c r="F59" s="21" t="n"/>
      <x:c r="G59" s="21" t="n"/>
      <x:c r="H59" s="21" t="n"/>
      <x:c r="I59" s="21" t="n"/>
      <x:c r="J59" s="21" t="n"/>
      <x:c r="K59" s="21" t="n"/>
      <x:c r="L59" s="21" t="n"/>
      <x:c r="M59" s="21" t="n"/>
      <x:c r="N59" s="21" t="n"/>
      <x:c r="O59" s="21" t="n"/>
      <x:c r="P59" s="21" t="n"/>
      <x:c r="Q59" s="21" t="n"/>
      <x:c r="R59" s="21" t="n"/>
      <x:c r="S59" s="21" t="n"/>
      <x:c r="T59" s="21" t="n"/>
      <x:c r="U59" s="21" t="n"/>
      <x:c r="V59" s="21" t="n"/>
      <x:c r="W59" s="21" t="n"/>
      <x:c r="X59" s="19" t="n"/>
      <x:c r="Y59" s="24">
        <x:f>IF($B59="","",IFERROR(SUM(C59:L59)/SUM($C$5:$L$5),0))</x:f>
      </x:c>
      <x:c r="Z59" s="24">
        <x:f>IF($B59="","",IFERROR(SUM(M59:V59)/SUM($M$5:$V$5),0))</x:f>
      </x:c>
      <x:c r="AA59" s="24">
        <x:f>IF($B59="","",IFERROR(W59/$X$5,0))</x:f>
      </x:c>
      <x:c r="AB59" s="24">
        <x:f>IF($B59="","",Y59*Setup!$D$12+Z59*Setup!$D$13+AA59*Setup!$D$14)</x:f>
      </x:c>
      <x:c r="AC59" s="25">
        <x:f>IF($B59="","",ROUND(Setup!$E$7+(AB59*Setup!$F$7),0))</x:f>
      </x:c>
      <x:c r="AD59" s="25">
        <x:f>IF($B59="","",IF(AC59&gt;=Setup!$E$4,"PASS","FAIL"))</x:f>
      </x:c>
    </x:row>
    <x:row r="60">
      <x:c r="A60" s="22" t="n">
        <x:v>55</x:v>
      </x:c>
      <x:c r="B60" s="23">
        <x:f>IF(Setup!$B$73="","",Setup!$B$73)</x:f>
      </x:c>
      <x:c r="C60" s="21" t="n"/>
      <x:c r="D60" s="21" t="n"/>
      <x:c r="E60" s="21" t="n"/>
      <x:c r="F60" s="21" t="n"/>
      <x:c r="G60" s="21" t="n"/>
      <x:c r="H60" s="21" t="n"/>
      <x:c r="I60" s="21" t="n"/>
      <x:c r="J60" s="21" t="n"/>
      <x:c r="K60" s="21" t="n"/>
      <x:c r="L60" s="21" t="n"/>
      <x:c r="M60" s="21" t="n"/>
      <x:c r="N60" s="21" t="n"/>
      <x:c r="O60" s="21" t="n"/>
      <x:c r="P60" s="21" t="n"/>
      <x:c r="Q60" s="21" t="n"/>
      <x:c r="R60" s="21" t="n"/>
      <x:c r="S60" s="21" t="n"/>
      <x:c r="T60" s="21" t="n"/>
      <x:c r="U60" s="21" t="n"/>
      <x:c r="V60" s="21" t="n"/>
      <x:c r="W60" s="21" t="n"/>
      <x:c r="X60" s="19" t="n"/>
      <x:c r="Y60" s="24">
        <x:f>IF($B60="","",IFERROR(SUM(C60:L60)/SUM($C$5:$L$5),0))</x:f>
      </x:c>
      <x:c r="Z60" s="24">
        <x:f>IF($B60="","",IFERROR(SUM(M60:V60)/SUM($M$5:$V$5),0))</x:f>
      </x:c>
      <x:c r="AA60" s="24">
        <x:f>IF($B60="","",IFERROR(W60/$X$5,0))</x:f>
      </x:c>
      <x:c r="AB60" s="24">
        <x:f>IF($B60="","",Y60*Setup!$D$12+Z60*Setup!$D$13+AA60*Setup!$D$14)</x:f>
      </x:c>
      <x:c r="AC60" s="25">
        <x:f>IF($B60="","",ROUND(Setup!$E$7+(AB60*Setup!$F$7),0))</x:f>
      </x:c>
      <x:c r="AD60" s="25">
        <x:f>IF($B60="","",IF(AC60&gt;=Setup!$E$4,"PASS","FAIL"))</x:f>
      </x:c>
    </x:row>
    <x:row r="61">
      <x:c r="A61" s="22" t="n">
        <x:v>56</x:v>
      </x:c>
      <x:c r="B61" s="23">
        <x:f>IF(Setup!$B$74="","",Setup!$B$74)</x:f>
      </x:c>
      <x:c r="C61" s="21" t="n"/>
      <x:c r="D61" s="21" t="n"/>
      <x:c r="E61" s="21" t="n"/>
      <x:c r="F61" s="21" t="n"/>
      <x:c r="G61" s="21" t="n"/>
      <x:c r="H61" s="21" t="n"/>
      <x:c r="I61" s="21" t="n"/>
      <x:c r="J61" s="21" t="n"/>
      <x:c r="K61" s="21" t="n"/>
      <x:c r="L61" s="21" t="n"/>
      <x:c r="M61" s="21" t="n"/>
      <x:c r="N61" s="21" t="n"/>
      <x:c r="O61" s="21" t="n"/>
      <x:c r="P61" s="21" t="n"/>
      <x:c r="Q61" s="21" t="n"/>
      <x:c r="R61" s="21" t="n"/>
      <x:c r="S61" s="21" t="n"/>
      <x:c r="T61" s="21" t="n"/>
      <x:c r="U61" s="21" t="n"/>
      <x:c r="V61" s="21" t="n"/>
      <x:c r="W61" s="21" t="n"/>
      <x:c r="X61" s="19" t="n"/>
      <x:c r="Y61" s="24">
        <x:f>IF($B61="","",IFERROR(SUM(C61:L61)/SUM($C$5:$L$5),0))</x:f>
      </x:c>
      <x:c r="Z61" s="24">
        <x:f>IF($B61="","",IFERROR(SUM(M61:V61)/SUM($M$5:$V$5),0))</x:f>
      </x:c>
      <x:c r="AA61" s="24">
        <x:f>IF($B61="","",IFERROR(W61/$X$5,0))</x:f>
      </x:c>
      <x:c r="AB61" s="24">
        <x:f>IF($B61="","",Y61*Setup!$D$12+Z61*Setup!$D$13+AA61*Setup!$D$14)</x:f>
      </x:c>
      <x:c r="AC61" s="25">
        <x:f>IF($B61="","",ROUND(Setup!$E$7+(AB61*Setup!$F$7),0))</x:f>
      </x:c>
      <x:c r="AD61" s="25">
        <x:f>IF($B61="","",IF(AC61&gt;=Setup!$E$4,"PASS","FAIL"))</x:f>
      </x:c>
    </x:row>
    <x:row r="62">
      <x:c r="A62" s="22" t="n">
        <x:v>57</x:v>
      </x:c>
      <x:c r="B62" s="23">
        <x:f>IF(Setup!$B$75="","",Setup!$B$75)</x:f>
      </x:c>
      <x:c r="C62" s="21" t="n"/>
      <x:c r="D62" s="21" t="n"/>
      <x:c r="E62" s="21" t="n"/>
      <x:c r="F62" s="21" t="n"/>
      <x:c r="G62" s="21" t="n"/>
      <x:c r="H62" s="21" t="n"/>
      <x:c r="I62" s="21" t="n"/>
      <x:c r="J62" s="21" t="n"/>
      <x:c r="K62" s="21" t="n"/>
      <x:c r="L62" s="21" t="n"/>
      <x:c r="M62" s="21" t="n"/>
      <x:c r="N62" s="21" t="n"/>
      <x:c r="O62" s="21" t="n"/>
      <x:c r="P62" s="21" t="n"/>
      <x:c r="Q62" s="21" t="n"/>
      <x:c r="R62" s="21" t="n"/>
      <x:c r="S62" s="21" t="n"/>
      <x:c r="T62" s="21" t="n"/>
      <x:c r="U62" s="21" t="n"/>
      <x:c r="V62" s="21" t="n"/>
      <x:c r="W62" s="21" t="n"/>
      <x:c r="X62" s="19" t="n"/>
      <x:c r="Y62" s="24">
        <x:f>IF($B62="","",IFERROR(SUM(C62:L62)/SUM($C$5:$L$5),0))</x:f>
      </x:c>
      <x:c r="Z62" s="24">
        <x:f>IF($B62="","",IFERROR(SUM(M62:V62)/SUM($M$5:$V$5),0))</x:f>
      </x:c>
      <x:c r="AA62" s="24">
        <x:f>IF($B62="","",IFERROR(W62/$X$5,0))</x:f>
      </x:c>
      <x:c r="AB62" s="24">
        <x:f>IF($B62="","",Y62*Setup!$D$12+Z62*Setup!$D$13+AA62*Setup!$D$14)</x:f>
      </x:c>
      <x:c r="AC62" s="25">
        <x:f>IF($B62="","",ROUND(Setup!$E$7+(AB62*Setup!$F$7),0))</x:f>
      </x:c>
      <x:c r="AD62" s="25">
        <x:f>IF($B62="","",IF(AC62&gt;=Setup!$E$4,"PASS","FAIL"))</x:f>
      </x:c>
    </x:row>
    <x:row r="63">
      <x:c r="A63" s="22" t="n">
        <x:v>58</x:v>
      </x:c>
      <x:c r="B63" s="23">
        <x:f>IF(Setup!$B$76="","",Setup!$B$76)</x:f>
      </x:c>
      <x:c r="C63" s="21" t="n"/>
      <x:c r="D63" s="21" t="n"/>
      <x:c r="E63" s="21" t="n"/>
      <x:c r="F63" s="21" t="n"/>
      <x:c r="G63" s="21" t="n"/>
      <x:c r="H63" s="21" t="n"/>
      <x:c r="I63" s="21" t="n"/>
      <x:c r="J63" s="21" t="n"/>
      <x:c r="K63" s="21" t="n"/>
      <x:c r="L63" s="21" t="n"/>
      <x:c r="M63" s="21" t="n"/>
      <x:c r="N63" s="21" t="n"/>
      <x:c r="O63" s="21" t="n"/>
      <x:c r="P63" s="21" t="n"/>
      <x:c r="Q63" s="21" t="n"/>
      <x:c r="R63" s="21" t="n"/>
      <x:c r="S63" s="21" t="n"/>
      <x:c r="T63" s="21" t="n"/>
      <x:c r="U63" s="21" t="n"/>
      <x:c r="V63" s="21" t="n"/>
      <x:c r="W63" s="21" t="n"/>
      <x:c r="X63" s="19" t="n"/>
      <x:c r="Y63" s="24">
        <x:f>IF($B63="","",IFERROR(SUM(C63:L63)/SUM($C$5:$L$5),0))</x:f>
      </x:c>
      <x:c r="Z63" s="24">
        <x:f>IF($B63="","",IFERROR(SUM(M63:V63)/SUM($M$5:$V$5),0))</x:f>
      </x:c>
      <x:c r="AA63" s="24">
        <x:f>IF($B63="","",IFERROR(W63/$X$5,0))</x:f>
      </x:c>
      <x:c r="AB63" s="24">
        <x:f>IF($B63="","",Y63*Setup!$D$12+Z63*Setup!$D$13+AA63*Setup!$D$14)</x:f>
      </x:c>
      <x:c r="AC63" s="25">
        <x:f>IF($B63="","",ROUND(Setup!$E$7+(AB63*Setup!$F$7),0))</x:f>
      </x:c>
      <x:c r="AD63" s="25">
        <x:f>IF($B63="","",IF(AC63&gt;=Setup!$E$4,"PASS","FAIL"))</x:f>
      </x:c>
    </x:row>
    <x:row r="64">
      <x:c r="A64" s="22" t="n">
        <x:v>59</x:v>
      </x:c>
      <x:c r="B64" s="23">
        <x:f>IF(Setup!$B$77="","",Setup!$B$77)</x:f>
      </x:c>
      <x:c r="C64" s="21" t="n"/>
      <x:c r="D64" s="21" t="n"/>
      <x:c r="E64" s="21" t="n"/>
      <x:c r="F64" s="21" t="n"/>
      <x:c r="G64" s="21" t="n"/>
      <x:c r="H64" s="21" t="n"/>
      <x:c r="I64" s="21" t="n"/>
      <x:c r="J64" s="21" t="n"/>
      <x:c r="K64" s="21" t="n"/>
      <x:c r="L64" s="21" t="n"/>
      <x:c r="M64" s="21" t="n"/>
      <x:c r="N64" s="21" t="n"/>
      <x:c r="O64" s="21" t="n"/>
      <x:c r="P64" s="21" t="n"/>
      <x:c r="Q64" s="21" t="n"/>
      <x:c r="R64" s="21" t="n"/>
      <x:c r="S64" s="21" t="n"/>
      <x:c r="T64" s="21" t="n"/>
      <x:c r="U64" s="21" t="n"/>
      <x:c r="V64" s="21" t="n"/>
      <x:c r="W64" s="21" t="n"/>
      <x:c r="X64" s="19" t="n"/>
      <x:c r="Y64" s="24">
        <x:f>IF($B64="","",IFERROR(SUM(C64:L64)/SUM($C$5:$L$5),0))</x:f>
      </x:c>
      <x:c r="Z64" s="24">
        <x:f>IF($B64="","",IFERROR(SUM(M64:V64)/SUM($M$5:$V$5),0))</x:f>
      </x:c>
      <x:c r="AA64" s="24">
        <x:f>IF($B64="","",IFERROR(W64/$X$5,0))</x:f>
      </x:c>
      <x:c r="AB64" s="24">
        <x:f>IF($B64="","",Y64*Setup!$D$12+Z64*Setup!$D$13+AA64*Setup!$D$14)</x:f>
      </x:c>
      <x:c r="AC64" s="25">
        <x:f>IF($B64="","",ROUND(Setup!$E$7+(AB64*Setup!$F$7),0))</x:f>
      </x:c>
      <x:c r="AD64" s="25">
        <x:f>IF($B64="","",IF(AC64&gt;=Setup!$E$4,"PASS","FAIL"))</x:f>
      </x:c>
    </x:row>
    <x:row r="65">
      <x:c r="A65" s="22" t="n">
        <x:v>60</x:v>
      </x:c>
      <x:c r="B65" s="23">
        <x:f>IF(Setup!$B$78="","",Setup!$B$78)</x:f>
      </x:c>
      <x:c r="C65" s="21" t="n"/>
      <x:c r="D65" s="21" t="n"/>
      <x:c r="E65" s="21" t="n"/>
      <x:c r="F65" s="21" t="n"/>
      <x:c r="G65" s="21" t="n"/>
      <x:c r="H65" s="21" t="n"/>
      <x:c r="I65" s="21" t="n"/>
      <x:c r="J65" s="21" t="n"/>
      <x:c r="K65" s="21" t="n"/>
      <x:c r="L65" s="21" t="n"/>
      <x:c r="M65" s="21" t="n"/>
      <x:c r="N65" s="21" t="n"/>
      <x:c r="O65" s="21" t="n"/>
      <x:c r="P65" s="21" t="n"/>
      <x:c r="Q65" s="21" t="n"/>
      <x:c r="R65" s="21" t="n"/>
      <x:c r="S65" s="21" t="n"/>
      <x:c r="T65" s="21" t="n"/>
      <x:c r="U65" s="21" t="n"/>
      <x:c r="V65" s="21" t="n"/>
      <x:c r="W65" s="21" t="n"/>
      <x:c r="X65" s="19" t="n"/>
      <x:c r="Y65" s="24">
        <x:f>IF($B65="","",IFERROR(SUM(C65:L65)/SUM($C$5:$L$5),0))</x:f>
      </x:c>
      <x:c r="Z65" s="24">
        <x:f>IF($B65="","",IFERROR(SUM(M65:V65)/SUM($M$5:$V$5),0))</x:f>
      </x:c>
      <x:c r="AA65" s="24">
        <x:f>IF($B65="","",IFERROR(W65/$X$5,0))</x:f>
      </x:c>
      <x:c r="AB65" s="24">
        <x:f>IF($B65="","",Y65*Setup!$D$12+Z65*Setup!$D$13+AA65*Setup!$D$14)</x:f>
      </x:c>
      <x:c r="AC65" s="25">
        <x:f>IF($B65="","",ROUND(Setup!$E$7+(AB65*Setup!$F$7),0))</x:f>
      </x:c>
      <x:c r="AD65" s="25">
        <x:f>IF($B65="","",IF(AC65&gt;=Setup!$E$4,"PASS","FAIL"))</x:f>
      </x:c>
    </x:row>
    <x:row r="66">
      <x:c r="A66" s="22" t="n">
        <x:v>61</x:v>
      </x:c>
      <x:c r="B66" s="23">
        <x:f>IF(Setup!$B$79="","",Setup!$B$79)</x:f>
      </x:c>
      <x:c r="C66" s="21" t="n"/>
      <x:c r="D66" s="21" t="n"/>
      <x:c r="E66" s="21" t="n"/>
      <x:c r="F66" s="21" t="n"/>
      <x:c r="G66" s="21" t="n"/>
      <x:c r="H66" s="21" t="n"/>
      <x:c r="I66" s="21" t="n"/>
      <x:c r="J66" s="21" t="n"/>
      <x:c r="K66" s="21" t="n"/>
      <x:c r="L66" s="21" t="n"/>
      <x:c r="M66" s="21" t="n"/>
      <x:c r="N66" s="21" t="n"/>
      <x:c r="O66" s="21" t="n"/>
      <x:c r="P66" s="21" t="n"/>
      <x:c r="Q66" s="21" t="n"/>
      <x:c r="R66" s="21" t="n"/>
      <x:c r="S66" s="21" t="n"/>
      <x:c r="T66" s="21" t="n"/>
      <x:c r="U66" s="21" t="n"/>
      <x:c r="V66" s="21" t="n"/>
      <x:c r="W66" s="21" t="n"/>
      <x:c r="X66" s="19" t="n"/>
      <x:c r="Y66" s="24">
        <x:f>IF($B66="","",IFERROR(SUM(C66:L66)/SUM($C$5:$L$5),0))</x:f>
      </x:c>
      <x:c r="Z66" s="24">
        <x:f>IF($B66="","",IFERROR(SUM(M66:V66)/SUM($M$5:$V$5),0))</x:f>
      </x:c>
      <x:c r="AA66" s="24">
        <x:f>IF($B66="","",IFERROR(W66/$X$5,0))</x:f>
      </x:c>
      <x:c r="AB66" s="24">
        <x:f>IF($B66="","",Y66*Setup!$D$12+Z66*Setup!$D$13+AA66*Setup!$D$14)</x:f>
      </x:c>
      <x:c r="AC66" s="25">
        <x:f>IF($B66="","",ROUND(Setup!$E$7+(AB66*Setup!$F$7),0))</x:f>
      </x:c>
      <x:c r="AD66" s="25">
        <x:f>IF($B66="","",IF(AC66&gt;=Setup!$E$4,"PASS","FAIL"))</x:f>
      </x:c>
    </x:row>
    <x:row r="67">
      <x:c r="A67" s="22" t="n">
        <x:v>62</x:v>
      </x:c>
      <x:c r="B67" s="23">
        <x:f>IF(Setup!$B$80="","",Setup!$B$80)</x:f>
      </x:c>
      <x:c r="C67" s="21" t="n"/>
      <x:c r="D67" s="21" t="n"/>
      <x:c r="E67" s="21" t="n"/>
      <x:c r="F67" s="21" t="n"/>
      <x:c r="G67" s="21" t="n"/>
      <x:c r="H67" s="21" t="n"/>
      <x:c r="I67" s="21" t="n"/>
      <x:c r="J67" s="21" t="n"/>
      <x:c r="K67" s="21" t="n"/>
      <x:c r="L67" s="21" t="n"/>
      <x:c r="M67" s="21" t="n"/>
      <x:c r="N67" s="21" t="n"/>
      <x:c r="O67" s="21" t="n"/>
      <x:c r="P67" s="21" t="n"/>
      <x:c r="Q67" s="21" t="n"/>
      <x:c r="R67" s="21" t="n"/>
      <x:c r="S67" s="21" t="n"/>
      <x:c r="T67" s="21" t="n"/>
      <x:c r="U67" s="21" t="n"/>
      <x:c r="V67" s="21" t="n"/>
      <x:c r="W67" s="21" t="n"/>
      <x:c r="X67" s="19" t="n"/>
      <x:c r="Y67" s="24">
        <x:f>IF($B67="","",IFERROR(SUM(C67:L67)/SUM($C$5:$L$5),0))</x:f>
      </x:c>
      <x:c r="Z67" s="24">
        <x:f>IF($B67="","",IFERROR(SUM(M67:V67)/SUM($M$5:$V$5),0))</x:f>
      </x:c>
      <x:c r="AA67" s="24">
        <x:f>IF($B67="","",IFERROR(W67/$X$5,0))</x:f>
      </x:c>
      <x:c r="AB67" s="24">
        <x:f>IF($B67="","",Y67*Setup!$D$12+Z67*Setup!$D$13+AA67*Setup!$D$14)</x:f>
      </x:c>
      <x:c r="AC67" s="25">
        <x:f>IF($B67="","",ROUND(Setup!$E$7+(AB67*Setup!$F$7),0))</x:f>
      </x:c>
      <x:c r="AD67" s="25">
        <x:f>IF($B67="","",IF(AC67&gt;=Setup!$E$4,"PASS","FAIL"))</x:f>
      </x:c>
    </x:row>
    <x:row r="68">
      <x:c r="A68" s="22" t="n">
        <x:v>63</x:v>
      </x:c>
      <x:c r="B68" s="23">
        <x:f>IF(Setup!$B$81="","",Setup!$B$81)</x:f>
      </x:c>
      <x:c r="C68" s="21" t="n"/>
      <x:c r="D68" s="21" t="n"/>
      <x:c r="E68" s="21" t="n"/>
      <x:c r="F68" s="21" t="n"/>
      <x:c r="G68" s="21" t="n"/>
      <x:c r="H68" s="21" t="n"/>
      <x:c r="I68" s="21" t="n"/>
      <x:c r="J68" s="21" t="n"/>
      <x:c r="K68" s="21" t="n"/>
      <x:c r="L68" s="21" t="n"/>
      <x:c r="M68" s="21" t="n"/>
      <x:c r="N68" s="21" t="n"/>
      <x:c r="O68" s="21" t="n"/>
      <x:c r="P68" s="21" t="n"/>
      <x:c r="Q68" s="21" t="n"/>
      <x:c r="R68" s="21" t="n"/>
      <x:c r="S68" s="21" t="n"/>
      <x:c r="T68" s="21" t="n"/>
      <x:c r="U68" s="21" t="n"/>
      <x:c r="V68" s="21" t="n"/>
      <x:c r="W68" s="21" t="n"/>
      <x:c r="X68" s="19" t="n"/>
      <x:c r="Y68" s="24">
        <x:f>IF($B68="","",IFERROR(SUM(C68:L68)/SUM($C$5:$L$5),0))</x:f>
      </x:c>
      <x:c r="Z68" s="24">
        <x:f>IF($B68="","",IFERROR(SUM(M68:V68)/SUM($M$5:$V$5),0))</x:f>
      </x:c>
      <x:c r="AA68" s="24">
        <x:f>IF($B68="","",IFERROR(W68/$X$5,0))</x:f>
      </x:c>
      <x:c r="AB68" s="24">
        <x:f>IF($B68="","",Y68*Setup!$D$12+Z68*Setup!$D$13+AA68*Setup!$D$14)</x:f>
      </x:c>
      <x:c r="AC68" s="25">
        <x:f>IF($B68="","",ROUND(Setup!$E$7+(AB68*Setup!$F$7),0))</x:f>
      </x:c>
      <x:c r="AD68" s="25">
        <x:f>IF($B68="","",IF(AC68&gt;=Setup!$E$4,"PASS","FAIL"))</x:f>
      </x:c>
    </x:row>
    <x:row r="69">
      <x:c r="A69" s="22" t="n">
        <x:v>64</x:v>
      </x:c>
      <x:c r="B69" s="23">
        <x:f>IF(Setup!$B$82="","",Setup!$B$82)</x:f>
      </x:c>
      <x:c r="C69" s="21" t="n"/>
      <x:c r="D69" s="21" t="n"/>
      <x:c r="E69" s="21" t="n"/>
      <x:c r="F69" s="21" t="n"/>
      <x:c r="G69" s="21" t="n"/>
      <x:c r="H69" s="21" t="n"/>
      <x:c r="I69" s="21" t="n"/>
      <x:c r="J69" s="21" t="n"/>
      <x:c r="K69" s="21" t="n"/>
      <x:c r="L69" s="21" t="n"/>
      <x:c r="M69" s="21" t="n"/>
      <x:c r="N69" s="21" t="n"/>
      <x:c r="O69" s="21" t="n"/>
      <x:c r="P69" s="21" t="n"/>
      <x:c r="Q69" s="21" t="n"/>
      <x:c r="R69" s="21" t="n"/>
      <x:c r="S69" s="21" t="n"/>
      <x:c r="T69" s="21" t="n"/>
      <x:c r="U69" s="21" t="n"/>
      <x:c r="V69" s="21" t="n"/>
      <x:c r="W69" s="21" t="n"/>
      <x:c r="X69" s="19" t="n"/>
      <x:c r="Y69" s="24">
        <x:f>IF($B69="","",IFERROR(SUM(C69:L69)/SUM($C$5:$L$5),0))</x:f>
      </x:c>
      <x:c r="Z69" s="24">
        <x:f>IF($B69="","",IFERROR(SUM(M69:V69)/SUM($M$5:$V$5),0))</x:f>
      </x:c>
      <x:c r="AA69" s="24">
        <x:f>IF($B69="","",IFERROR(W69/$X$5,0))</x:f>
      </x:c>
      <x:c r="AB69" s="24">
        <x:f>IF($B69="","",Y69*Setup!$D$12+Z69*Setup!$D$13+AA69*Setup!$D$14)</x:f>
      </x:c>
      <x:c r="AC69" s="25">
        <x:f>IF($B69="","",ROUND(Setup!$E$7+(AB69*Setup!$F$7),0))</x:f>
      </x:c>
      <x:c r="AD69" s="25">
        <x:f>IF($B69="","",IF(AC69&gt;=Setup!$E$4,"PASS","FAIL"))</x:f>
      </x:c>
    </x:row>
    <x:row r="70">
      <x:c r="A70" s="22" t="n">
        <x:v>65</x:v>
      </x:c>
      <x:c r="B70" s="23">
        <x:f>IF(Setup!$B$83="","",Setup!$B$83)</x:f>
      </x:c>
      <x:c r="C70" s="21" t="n"/>
      <x:c r="D70" s="21" t="n"/>
      <x:c r="E70" s="21" t="n"/>
      <x:c r="F70" s="21" t="n"/>
      <x:c r="G70" s="21" t="n"/>
      <x:c r="H70" s="21" t="n"/>
      <x:c r="I70" s="21" t="n"/>
      <x:c r="J70" s="21" t="n"/>
      <x:c r="K70" s="21" t="n"/>
      <x:c r="L70" s="21" t="n"/>
      <x:c r="M70" s="21" t="n"/>
      <x:c r="N70" s="21" t="n"/>
      <x:c r="O70" s="21" t="n"/>
      <x:c r="P70" s="21" t="n"/>
      <x:c r="Q70" s="21" t="n"/>
      <x:c r="R70" s="21" t="n"/>
      <x:c r="S70" s="21" t="n"/>
      <x:c r="T70" s="21" t="n"/>
      <x:c r="U70" s="21" t="n"/>
      <x:c r="V70" s="21" t="n"/>
      <x:c r="W70" s="21" t="n"/>
      <x:c r="X70" s="19" t="n"/>
      <x:c r="Y70" s="24">
        <x:f>IF($B70="","",IFERROR(SUM(C70:L70)/SUM($C$5:$L$5),0))</x:f>
      </x:c>
      <x:c r="Z70" s="24">
        <x:f>IF($B70="","",IFERROR(SUM(M70:V70)/SUM($M$5:$V$5),0))</x:f>
      </x:c>
      <x:c r="AA70" s="24">
        <x:f>IF($B70="","",IFERROR(W70/$X$5,0))</x:f>
      </x:c>
      <x:c r="AB70" s="24">
        <x:f>IF($B70="","",Y70*Setup!$D$12+Z70*Setup!$D$13+AA70*Setup!$D$14)</x:f>
      </x:c>
      <x:c r="AC70" s="25">
        <x:f>IF($B70="","",ROUND(Setup!$E$7+(AB70*Setup!$F$7),0))</x:f>
      </x:c>
      <x:c r="AD70" s="25">
        <x:f>IF($B70="","",IF(AC70&gt;=Setup!$E$4,"PASS","FAIL"))</x:f>
      </x:c>
    </x:row>
    <x:row r="71">
      <x:c r="A71" s="22" t="n">
        <x:v>66</x:v>
      </x:c>
      <x:c r="B71" s="23">
        <x:f>IF(Setup!$B$84="","",Setup!$B$84)</x:f>
      </x:c>
      <x:c r="C71" s="21" t="n"/>
      <x:c r="D71" s="21" t="n"/>
      <x:c r="E71" s="21" t="n"/>
      <x:c r="F71" s="21" t="n"/>
      <x:c r="G71" s="21" t="n"/>
      <x:c r="H71" s="21" t="n"/>
      <x:c r="I71" s="21" t="n"/>
      <x:c r="J71" s="21" t="n"/>
      <x:c r="K71" s="21" t="n"/>
      <x:c r="L71" s="21" t="n"/>
      <x:c r="M71" s="21" t="n"/>
      <x:c r="N71" s="21" t="n"/>
      <x:c r="O71" s="21" t="n"/>
      <x:c r="P71" s="21" t="n"/>
      <x:c r="Q71" s="21" t="n"/>
      <x:c r="R71" s="21" t="n"/>
      <x:c r="S71" s="21" t="n"/>
      <x:c r="T71" s="21" t="n"/>
      <x:c r="U71" s="21" t="n"/>
      <x:c r="V71" s="21" t="n"/>
      <x:c r="W71" s="21" t="n"/>
      <x:c r="X71" s="19" t="n"/>
      <x:c r="Y71" s="24">
        <x:f>IF($B71="","",IFERROR(SUM(C71:L71)/SUM($C$5:$L$5),0))</x:f>
      </x:c>
      <x:c r="Z71" s="24">
        <x:f>IF($B71="","",IFERROR(SUM(M71:V71)/SUM($M$5:$V$5),0))</x:f>
      </x:c>
      <x:c r="AA71" s="24">
        <x:f>IF($B71="","",IFERROR(W71/$X$5,0))</x:f>
      </x:c>
      <x:c r="AB71" s="24">
        <x:f>IF($B71="","",Y71*Setup!$D$12+Z71*Setup!$D$13+AA71*Setup!$D$14)</x:f>
      </x:c>
      <x:c r="AC71" s="25">
        <x:f>IF($B71="","",ROUND(Setup!$E$7+(AB71*Setup!$F$7),0))</x:f>
      </x:c>
      <x:c r="AD71" s="25">
        <x:f>IF($B71="","",IF(AC71&gt;=Setup!$E$4,"PASS","FAIL"))</x:f>
      </x:c>
    </x:row>
    <x:row r="72">
      <x:c r="A72" s="22" t="n">
        <x:v>67</x:v>
      </x:c>
      <x:c r="B72" s="23">
        <x:f>IF(Setup!$B$85="","",Setup!$B$85)</x:f>
      </x:c>
      <x:c r="C72" s="21" t="n"/>
      <x:c r="D72" s="21" t="n"/>
      <x:c r="E72" s="21" t="n"/>
      <x:c r="F72" s="21" t="n"/>
      <x:c r="G72" s="21" t="n"/>
      <x:c r="H72" s="21" t="n"/>
      <x:c r="I72" s="21" t="n"/>
      <x:c r="J72" s="21" t="n"/>
      <x:c r="K72" s="21" t="n"/>
      <x:c r="L72" s="21" t="n"/>
      <x:c r="M72" s="21" t="n"/>
      <x:c r="N72" s="21" t="n"/>
      <x:c r="O72" s="21" t="n"/>
      <x:c r="P72" s="21" t="n"/>
      <x:c r="Q72" s="21" t="n"/>
      <x:c r="R72" s="21" t="n"/>
      <x:c r="S72" s="21" t="n"/>
      <x:c r="T72" s="21" t="n"/>
      <x:c r="U72" s="21" t="n"/>
      <x:c r="V72" s="21" t="n"/>
      <x:c r="W72" s="21" t="n"/>
      <x:c r="X72" s="19" t="n"/>
      <x:c r="Y72" s="24">
        <x:f>IF($B72="","",IFERROR(SUM(C72:L72)/SUM($C$5:$L$5),0))</x:f>
      </x:c>
      <x:c r="Z72" s="24">
        <x:f>IF($B72="","",IFERROR(SUM(M72:V72)/SUM($M$5:$V$5),0))</x:f>
      </x:c>
      <x:c r="AA72" s="24">
        <x:f>IF($B72="","",IFERROR(W72/$X$5,0))</x:f>
      </x:c>
      <x:c r="AB72" s="24">
        <x:f>IF($B72="","",Y72*Setup!$D$12+Z72*Setup!$D$13+AA72*Setup!$D$14)</x:f>
      </x:c>
      <x:c r="AC72" s="25">
        <x:f>IF($B72="","",ROUND(Setup!$E$7+(AB72*Setup!$F$7),0))</x:f>
      </x:c>
      <x:c r="AD72" s="25">
        <x:f>IF($B72="","",IF(AC72&gt;=Setup!$E$4,"PASS","FAIL"))</x:f>
      </x:c>
    </x:row>
    <x:row r="73">
      <x:c r="A73" s="22" t="n">
        <x:v>68</x:v>
      </x:c>
      <x:c r="B73" s="23">
        <x:f>IF(Setup!$B$86="","",Setup!$B$86)</x:f>
      </x:c>
      <x:c r="C73" s="21" t="n"/>
      <x:c r="D73" s="21" t="n"/>
      <x:c r="E73" s="21" t="n"/>
      <x:c r="F73" s="21" t="n"/>
      <x:c r="G73" s="21" t="n"/>
      <x:c r="H73" s="21" t="n"/>
      <x:c r="I73" s="21" t="n"/>
      <x:c r="J73" s="21" t="n"/>
      <x:c r="K73" s="21" t="n"/>
      <x:c r="L73" s="21" t="n"/>
      <x:c r="M73" s="21" t="n"/>
      <x:c r="N73" s="21" t="n"/>
      <x:c r="O73" s="21" t="n"/>
      <x:c r="P73" s="21" t="n"/>
      <x:c r="Q73" s="21" t="n"/>
      <x:c r="R73" s="21" t="n"/>
      <x:c r="S73" s="21" t="n"/>
      <x:c r="T73" s="21" t="n"/>
      <x:c r="U73" s="21" t="n"/>
      <x:c r="V73" s="21" t="n"/>
      <x:c r="W73" s="21" t="n"/>
      <x:c r="X73" s="19" t="n"/>
      <x:c r="Y73" s="24">
        <x:f>IF($B73="","",IFERROR(SUM(C73:L73)/SUM($C$5:$L$5),0))</x:f>
      </x:c>
      <x:c r="Z73" s="24">
        <x:f>IF($B73="","",IFERROR(SUM(M73:V73)/SUM($M$5:$V$5),0))</x:f>
      </x:c>
      <x:c r="AA73" s="24">
        <x:f>IF($B73="","",IFERROR(W73/$X$5,0))</x:f>
      </x:c>
      <x:c r="AB73" s="24">
        <x:f>IF($B73="","",Y73*Setup!$D$12+Z73*Setup!$D$13+AA73*Setup!$D$14)</x:f>
      </x:c>
      <x:c r="AC73" s="25">
        <x:f>IF($B73="","",ROUND(Setup!$E$7+(AB73*Setup!$F$7),0))</x:f>
      </x:c>
      <x:c r="AD73" s="25">
        <x:f>IF($B73="","",IF(AC73&gt;=Setup!$E$4,"PASS","FAIL"))</x:f>
      </x:c>
    </x:row>
    <x:row r="74">
      <x:c r="A74" s="22" t="n">
        <x:v>69</x:v>
      </x:c>
      <x:c r="B74" s="23">
        <x:f>IF(Setup!$B$87="","",Setup!$B$87)</x:f>
      </x:c>
      <x:c r="C74" s="21" t="n"/>
      <x:c r="D74" s="21" t="n"/>
      <x:c r="E74" s="21" t="n"/>
      <x:c r="F74" s="21" t="n"/>
      <x:c r="G74" s="21" t="n"/>
      <x:c r="H74" s="21" t="n"/>
      <x:c r="I74" s="21" t="n"/>
      <x:c r="J74" s="21" t="n"/>
      <x:c r="K74" s="21" t="n"/>
      <x:c r="L74" s="21" t="n"/>
      <x:c r="M74" s="21" t="n"/>
      <x:c r="N74" s="21" t="n"/>
      <x:c r="O74" s="21" t="n"/>
      <x:c r="P74" s="21" t="n"/>
      <x:c r="Q74" s="21" t="n"/>
      <x:c r="R74" s="21" t="n"/>
      <x:c r="S74" s="21" t="n"/>
      <x:c r="T74" s="21" t="n"/>
      <x:c r="U74" s="21" t="n"/>
      <x:c r="V74" s="21" t="n"/>
      <x:c r="W74" s="21" t="n"/>
      <x:c r="X74" s="19" t="n"/>
      <x:c r="Y74" s="24">
        <x:f>IF($B74="","",IFERROR(SUM(C74:L74)/SUM($C$5:$L$5),0))</x:f>
      </x:c>
      <x:c r="Z74" s="24">
        <x:f>IF($B74="","",IFERROR(SUM(M74:V74)/SUM($M$5:$V$5),0))</x:f>
      </x:c>
      <x:c r="AA74" s="24">
        <x:f>IF($B74="","",IFERROR(W74/$X$5,0))</x:f>
      </x:c>
      <x:c r="AB74" s="24">
        <x:f>IF($B74="","",Y74*Setup!$D$12+Z74*Setup!$D$13+AA74*Setup!$D$14)</x:f>
      </x:c>
      <x:c r="AC74" s="25">
        <x:f>IF($B74="","",ROUND(Setup!$E$7+(AB74*Setup!$F$7),0))</x:f>
      </x:c>
      <x:c r="AD74" s="25">
        <x:f>IF($B74="","",IF(AC74&gt;=Setup!$E$4,"PASS","FAIL"))</x:f>
      </x:c>
    </x:row>
    <x:row r="75">
      <x:c r="A75" s="22" t="n">
        <x:v>70</x:v>
      </x:c>
      <x:c r="B75" s="23">
        <x:f>IF(Setup!$B$88="","",Setup!$B$88)</x:f>
      </x:c>
      <x:c r="C75" s="21" t="n"/>
      <x:c r="D75" s="21" t="n"/>
      <x:c r="E75" s="21" t="n"/>
      <x:c r="F75" s="21" t="n"/>
      <x:c r="G75" s="21" t="n"/>
      <x:c r="H75" s="21" t="n"/>
      <x:c r="I75" s="21" t="n"/>
      <x:c r="J75" s="21" t="n"/>
      <x:c r="K75" s="21" t="n"/>
      <x:c r="L75" s="21" t="n"/>
      <x:c r="M75" s="21" t="n"/>
      <x:c r="N75" s="21" t="n"/>
      <x:c r="O75" s="21" t="n"/>
      <x:c r="P75" s="21" t="n"/>
      <x:c r="Q75" s="21" t="n"/>
      <x:c r="R75" s="21" t="n"/>
      <x:c r="S75" s="21" t="n"/>
      <x:c r="T75" s="21" t="n"/>
      <x:c r="U75" s="21" t="n"/>
      <x:c r="V75" s="21" t="n"/>
      <x:c r="W75" s="21" t="n"/>
      <x:c r="X75" s="19" t="n"/>
      <x:c r="Y75" s="24">
        <x:f>IF($B75="","",IFERROR(SUM(C75:L75)/SUM($C$5:$L$5),0))</x:f>
      </x:c>
      <x:c r="Z75" s="24">
        <x:f>IF($B75="","",IFERROR(SUM(M75:V75)/SUM($M$5:$V$5),0))</x:f>
      </x:c>
      <x:c r="AA75" s="24">
        <x:f>IF($B75="","",IFERROR(W75/$X$5,0))</x:f>
      </x:c>
      <x:c r="AB75" s="24">
        <x:f>IF($B75="","",Y75*Setup!$D$12+Z75*Setup!$D$13+AA75*Setup!$D$14)</x:f>
      </x:c>
      <x:c r="AC75" s="25">
        <x:f>IF($B75="","",ROUND(Setup!$E$7+(AB75*Setup!$F$7),0))</x:f>
      </x:c>
      <x:c r="AD75" s="25">
        <x:f>IF($B75="","",IF(AC75&gt;=Setup!$E$4,"PASS","FAIL"))</x:f>
      </x:c>
    </x:row>
    <x:row r="76">
      <x:c r="A76" s="22" t="n">
        <x:v>71</x:v>
      </x:c>
      <x:c r="B76" s="23">
        <x:f>IF(Setup!$B$89="","",Setup!$B$89)</x:f>
      </x:c>
      <x:c r="C76" s="21" t="n"/>
      <x:c r="D76" s="21" t="n"/>
      <x:c r="E76" s="21" t="n"/>
      <x:c r="F76" s="21" t="n"/>
      <x:c r="G76" s="21" t="n"/>
      <x:c r="H76" s="21" t="n"/>
      <x:c r="I76" s="21" t="n"/>
      <x:c r="J76" s="21" t="n"/>
      <x:c r="K76" s="21" t="n"/>
      <x:c r="L76" s="21" t="n"/>
      <x:c r="M76" s="21" t="n"/>
      <x:c r="N76" s="21" t="n"/>
      <x:c r="O76" s="21" t="n"/>
      <x:c r="P76" s="21" t="n"/>
      <x:c r="Q76" s="21" t="n"/>
      <x:c r="R76" s="21" t="n"/>
      <x:c r="S76" s="21" t="n"/>
      <x:c r="T76" s="21" t="n"/>
      <x:c r="U76" s="21" t="n"/>
      <x:c r="V76" s="21" t="n"/>
      <x:c r="W76" s="21" t="n"/>
      <x:c r="X76" s="19" t="n"/>
      <x:c r="Y76" s="24">
        <x:f>IF($B76="","",IFERROR(SUM(C76:L76)/SUM($C$5:$L$5),0))</x:f>
      </x:c>
      <x:c r="Z76" s="24">
        <x:f>IF($B76="","",IFERROR(SUM(M76:V76)/SUM($M$5:$V$5),0))</x:f>
      </x:c>
      <x:c r="AA76" s="24">
        <x:f>IF($B76="","",IFERROR(W76/$X$5,0))</x:f>
      </x:c>
      <x:c r="AB76" s="24">
        <x:f>IF($B76="","",Y76*Setup!$D$12+Z76*Setup!$D$13+AA76*Setup!$D$14)</x:f>
      </x:c>
      <x:c r="AC76" s="25">
        <x:f>IF($B76="","",ROUND(Setup!$E$7+(AB76*Setup!$F$7),0))</x:f>
      </x:c>
      <x:c r="AD76" s="25">
        <x:f>IF($B76="","",IF(AC76&gt;=Setup!$E$4,"PASS","FAIL"))</x:f>
      </x:c>
    </x:row>
    <x:row r="77">
      <x:c r="A77" s="22" t="n">
        <x:v>72</x:v>
      </x:c>
      <x:c r="B77" s="23">
        <x:f>IF(Setup!$B$90="","",Setup!$B$90)</x:f>
      </x:c>
      <x:c r="C77" s="21" t="n"/>
      <x:c r="D77" s="21" t="n"/>
      <x:c r="E77" s="21" t="n"/>
      <x:c r="F77" s="21" t="n"/>
      <x:c r="G77" s="21" t="n"/>
      <x:c r="H77" s="21" t="n"/>
      <x:c r="I77" s="21" t="n"/>
      <x:c r="J77" s="21" t="n"/>
      <x:c r="K77" s="21" t="n"/>
      <x:c r="L77" s="21" t="n"/>
      <x:c r="M77" s="21" t="n"/>
      <x:c r="N77" s="21" t="n"/>
      <x:c r="O77" s="21" t="n"/>
      <x:c r="P77" s="21" t="n"/>
      <x:c r="Q77" s="21" t="n"/>
      <x:c r="R77" s="21" t="n"/>
      <x:c r="S77" s="21" t="n"/>
      <x:c r="T77" s="21" t="n"/>
      <x:c r="U77" s="21" t="n"/>
      <x:c r="V77" s="21" t="n"/>
      <x:c r="W77" s="21" t="n"/>
      <x:c r="X77" s="19" t="n"/>
      <x:c r="Y77" s="24">
        <x:f>IF($B77="","",IFERROR(SUM(C77:L77)/SUM($C$5:$L$5),0))</x:f>
      </x:c>
      <x:c r="Z77" s="24">
        <x:f>IF($B77="","",IFERROR(SUM(M77:V77)/SUM($M$5:$V$5),0))</x:f>
      </x:c>
      <x:c r="AA77" s="24">
        <x:f>IF($B77="","",IFERROR(W77/$X$5,0))</x:f>
      </x:c>
      <x:c r="AB77" s="24">
        <x:f>IF($B77="","",Y77*Setup!$D$12+Z77*Setup!$D$13+AA77*Setup!$D$14)</x:f>
      </x:c>
      <x:c r="AC77" s="25">
        <x:f>IF($B77="","",ROUND(Setup!$E$7+(AB77*Setup!$F$7),0))</x:f>
      </x:c>
      <x:c r="AD77" s="25">
        <x:f>IF($B77="","",IF(AC77&gt;=Setup!$E$4,"PASS","FAIL"))</x:f>
      </x:c>
    </x:row>
    <x:row r="78">
      <x:c r="A78" s="22" t="n">
        <x:v>73</x:v>
      </x:c>
      <x:c r="B78" s="23">
        <x:f>IF(Setup!$B$91="","",Setup!$B$91)</x:f>
      </x:c>
      <x:c r="C78" s="21" t="n"/>
      <x:c r="D78" s="21" t="n"/>
      <x:c r="E78" s="21" t="n"/>
      <x:c r="F78" s="21" t="n"/>
      <x:c r="G78" s="21" t="n"/>
      <x:c r="H78" s="21" t="n"/>
      <x:c r="I78" s="21" t="n"/>
      <x:c r="J78" s="21" t="n"/>
      <x:c r="K78" s="21" t="n"/>
      <x:c r="L78" s="21" t="n"/>
      <x:c r="M78" s="21" t="n"/>
      <x:c r="N78" s="21" t="n"/>
      <x:c r="O78" s="21" t="n"/>
      <x:c r="P78" s="21" t="n"/>
      <x:c r="Q78" s="21" t="n"/>
      <x:c r="R78" s="21" t="n"/>
      <x:c r="S78" s="21" t="n"/>
      <x:c r="T78" s="21" t="n"/>
      <x:c r="U78" s="21" t="n"/>
      <x:c r="V78" s="21" t="n"/>
      <x:c r="W78" s="21" t="n"/>
      <x:c r="X78" s="19" t="n"/>
      <x:c r="Y78" s="24">
        <x:f>IF($B78="","",IFERROR(SUM(C78:L78)/SUM($C$5:$L$5),0))</x:f>
      </x:c>
      <x:c r="Z78" s="24">
        <x:f>IF($B78="","",IFERROR(SUM(M78:V78)/SUM($M$5:$V$5),0))</x:f>
      </x:c>
      <x:c r="AA78" s="24">
        <x:f>IF($B78="","",IFERROR(W78/$X$5,0))</x:f>
      </x:c>
      <x:c r="AB78" s="24">
        <x:f>IF($B78="","",Y78*Setup!$D$12+Z78*Setup!$D$13+AA78*Setup!$D$14)</x:f>
      </x:c>
      <x:c r="AC78" s="25">
        <x:f>IF($B78="","",ROUND(Setup!$E$7+(AB78*Setup!$F$7),0))</x:f>
      </x:c>
      <x:c r="AD78" s="25">
        <x:f>IF($B78="","",IF(AC78&gt;=Setup!$E$4,"PASS","FAIL"))</x:f>
      </x:c>
    </x:row>
    <x:row r="79">
      <x:c r="A79" s="22" t="n">
        <x:v>74</x:v>
      </x:c>
      <x:c r="B79" s="23">
        <x:f>IF(Setup!$B$92="","",Setup!$B$92)</x:f>
      </x:c>
      <x:c r="C79" s="21" t="n"/>
      <x:c r="D79" s="21" t="n"/>
      <x:c r="E79" s="21" t="n"/>
      <x:c r="F79" s="21" t="n"/>
      <x:c r="G79" s="21" t="n"/>
      <x:c r="H79" s="21" t="n"/>
      <x:c r="I79" s="21" t="n"/>
      <x:c r="J79" s="21" t="n"/>
      <x:c r="K79" s="21" t="n"/>
      <x:c r="L79" s="21" t="n"/>
      <x:c r="M79" s="21" t="n"/>
      <x:c r="N79" s="21" t="n"/>
      <x:c r="O79" s="21" t="n"/>
      <x:c r="P79" s="21" t="n"/>
      <x:c r="Q79" s="21" t="n"/>
      <x:c r="R79" s="21" t="n"/>
      <x:c r="S79" s="21" t="n"/>
      <x:c r="T79" s="21" t="n"/>
      <x:c r="U79" s="21" t="n"/>
      <x:c r="V79" s="21" t="n"/>
      <x:c r="W79" s="21" t="n"/>
      <x:c r="X79" s="19" t="n"/>
      <x:c r="Y79" s="24">
        <x:f>IF($B79="","",IFERROR(SUM(C79:L79)/SUM($C$5:$L$5),0))</x:f>
      </x:c>
      <x:c r="Z79" s="24">
        <x:f>IF($B79="","",IFERROR(SUM(M79:V79)/SUM($M$5:$V$5),0))</x:f>
      </x:c>
      <x:c r="AA79" s="24">
        <x:f>IF($B79="","",IFERROR(W79/$X$5,0))</x:f>
      </x:c>
      <x:c r="AB79" s="24">
        <x:f>IF($B79="","",Y79*Setup!$D$12+Z79*Setup!$D$13+AA79*Setup!$D$14)</x:f>
      </x:c>
      <x:c r="AC79" s="25">
        <x:f>IF($B79="","",ROUND(Setup!$E$7+(AB79*Setup!$F$7),0))</x:f>
      </x:c>
      <x:c r="AD79" s="25">
        <x:f>IF($B79="","",IF(AC79&gt;=Setup!$E$4,"PASS","FAIL"))</x:f>
      </x:c>
    </x:row>
    <x:row r="80">
      <x:c r="A80" s="22" t="n">
        <x:v>75</x:v>
      </x:c>
      <x:c r="B80" s="23">
        <x:f>IF(Setup!$B$93="","",Setup!$B$93)</x:f>
      </x:c>
      <x:c r="C80" s="21" t="n"/>
      <x:c r="D80" s="21" t="n"/>
      <x:c r="E80" s="21" t="n"/>
      <x:c r="F80" s="21" t="n"/>
      <x:c r="G80" s="21" t="n"/>
      <x:c r="H80" s="21" t="n"/>
      <x:c r="I80" s="21" t="n"/>
      <x:c r="J80" s="21" t="n"/>
      <x:c r="K80" s="21" t="n"/>
      <x:c r="L80" s="21" t="n"/>
      <x:c r="M80" s="21" t="n"/>
      <x:c r="N80" s="21" t="n"/>
      <x:c r="O80" s="21" t="n"/>
      <x:c r="P80" s="21" t="n"/>
      <x:c r="Q80" s="21" t="n"/>
      <x:c r="R80" s="21" t="n"/>
      <x:c r="S80" s="21" t="n"/>
      <x:c r="T80" s="21" t="n"/>
      <x:c r="U80" s="21" t="n"/>
      <x:c r="V80" s="21" t="n"/>
      <x:c r="W80" s="21" t="n"/>
      <x:c r="X80" s="19" t="n"/>
      <x:c r="Y80" s="24">
        <x:f>IF($B80="","",IFERROR(SUM(C80:L80)/SUM($C$5:$L$5),0))</x:f>
      </x:c>
      <x:c r="Z80" s="24">
        <x:f>IF($B80="","",IFERROR(SUM(M80:V80)/SUM($M$5:$V$5),0))</x:f>
      </x:c>
      <x:c r="AA80" s="24">
        <x:f>IF($B80="","",IFERROR(W80/$X$5,0))</x:f>
      </x:c>
      <x:c r="AB80" s="24">
        <x:f>IF($B80="","",Y80*Setup!$D$12+Z80*Setup!$D$13+AA80*Setup!$D$14)</x:f>
      </x:c>
      <x:c r="AC80" s="25">
        <x:f>IF($B80="","",ROUND(Setup!$E$7+(AB80*Setup!$F$7),0))</x:f>
      </x:c>
      <x:c r="AD80" s="25">
        <x:f>IF($B80="","",IF(AC80&gt;=Setup!$E$4,"PASS","FAIL"))</x:f>
      </x:c>
    </x:row>
    <x:row r="81">
      <x:c r="A81" s="19" t="n"/>
      <x:c r="B81" s="17" t="n"/>
      <x:c r="C81" s="19" t="n"/>
      <x:c r="D81" s="19" t="n"/>
      <x:c r="E81" s="19" t="n"/>
      <x:c r="F81" s="19" t="n"/>
      <x:c r="G81" s="19" t="n"/>
      <x:c r="H81" s="19" t="n"/>
      <x:c r="I81" s="19" t="n"/>
      <x:c r="J81" s="19" t="n"/>
      <x:c r="K81" s="19" t="n"/>
      <x:c r="L81" s="19" t="n"/>
      <x:c r="M81" s="19" t="n"/>
      <x:c r="N81" s="19" t="n"/>
      <x:c r="O81" s="19" t="n"/>
      <x:c r="P81" s="19" t="n"/>
      <x:c r="Q81" s="19" t="n"/>
      <x:c r="R81" s="19" t="n"/>
      <x:c r="S81" s="19" t="n"/>
      <x:c r="T81" s="19" t="n"/>
      <x:c r="U81" s="19" t="n"/>
      <x:c r="V81" s="19" t="n"/>
      <x:c r="W81" s="19" t="n"/>
      <x:c r="X81" s="19" t="n"/>
      <x:c r="Y81" s="19" t="n"/>
      <x:c r="Z81" s="19" t="n"/>
      <x:c r="AA81" s="19" t="n"/>
      <x:c r="AB81" s="19" t="n"/>
      <x:c r="AC81" s="19" t="n"/>
      <x:c r="AD81" s="19" t="n"/>
    </x:row>
    <x:row r="82">
      <x:c r="A82" s="19" t="n"/>
      <x:c r="B82" s="17" t="n"/>
      <x:c r="C82" s="19" t="n"/>
      <x:c r="D82" s="19" t="n"/>
      <x:c r="E82" s="19" t="n"/>
      <x:c r="F82" s="19" t="n"/>
      <x:c r="G82" s="19" t="n"/>
      <x:c r="H82" s="19" t="n"/>
      <x:c r="I82" s="19" t="n"/>
      <x:c r="J82" s="19" t="n"/>
      <x:c r="K82" s="19" t="n"/>
      <x:c r="L82" s="19" t="n"/>
      <x:c r="M82" s="19" t="n"/>
      <x:c r="N82" s="19" t="n"/>
      <x:c r="O82" s="19" t="n"/>
      <x:c r="P82" s="19" t="n"/>
      <x:c r="Q82" s="19" t="n"/>
      <x:c r="R82" s="19" t="n"/>
      <x:c r="S82" s="19" t="n"/>
      <x:c r="T82" s="19" t="n"/>
      <x:c r="U82" s="19" t="n"/>
      <x:c r="V82" s="19" t="n"/>
      <x:c r="W82" s="19" t="n"/>
      <x:c r="X82" s="19" t="n"/>
      <x:c r="Y82" s="19" t="n"/>
      <x:c r="Z82" s="19" t="n"/>
      <x:c r="AA82" s="19" t="n"/>
      <x:c r="AB82" s="19" t="n"/>
      <x:c r="AC82" s="19" t="n"/>
      <x:c r="AD82" s="19" t="n"/>
    </x:row>
    <x:row r="83">
      <x:c r="A83" s="19" t="n"/>
      <x:c r="B83" s="26" t="inlineStr">
        <x:is>
          <x:t xml:space="preserve">Quarter Stats</x:t>
        </x:is>
      </x:c>
      <x:c r="C83" s="19" t="n"/>
      <x:c r="D83" s="19" t="n"/>
      <x:c r="E83" s="19" t="n"/>
      <x:c r="F83" s="19" t="n"/>
      <x:c r="G83" s="19" t="n"/>
      <x:c r="H83" s="19" t="n"/>
      <x:c r="I83" s="19" t="n"/>
      <x:c r="J83" s="19" t="n"/>
      <x:c r="K83" s="19" t="n"/>
      <x:c r="L83" s="19" t="n"/>
      <x:c r="M83" s="19" t="n"/>
      <x:c r="N83" s="19" t="n"/>
      <x:c r="O83" s="19" t="n"/>
      <x:c r="P83" s="19" t="n"/>
      <x:c r="Q83" s="19" t="n"/>
      <x:c r="R83" s="19" t="n"/>
      <x:c r="S83" s="19" t="n"/>
      <x:c r="T83" s="19" t="n"/>
      <x:c r="U83" s="19" t="n"/>
      <x:c r="V83" s="19" t="n"/>
      <x:c r="W83" s="19" t="n"/>
      <x:c r="X83" s="19" t="n"/>
      <x:c r="Y83" s="19" t="inlineStr">
        <x:is>
          <x:t xml:space="preserve">Class Average</x:t>
        </x:is>
      </x:c>
      <x:c r="Z83" s="19">
        <x:f>IFERROR(AVERAGE(AC6:AC80),"")</x:f>
      </x:c>
      <x:c r="AA83" s="19" t="inlineStr">
        <x:is>
          <x:t xml:space="preserve">Passing</x:t>
        </x:is>
      </x:c>
      <x:c r="AB83" s="19">
        <x:f>COUNTIF(AD6:AD80,"PASS")</x:f>
        <x:v>0</x:v>
      </x:c>
      <x:c r="AC83" s="19" t="inlineStr">
        <x:is>
          <x:t xml:space="preserve">Failing</x:t>
        </x:is>
      </x:c>
      <x:c r="AD83" s="19">
        <x:f>COUNTIF(AD6:AD80,"FAIL")</x:f>
        <x:v>0</x:v>
      </x:c>
    </x:row>
  </x:sheetData>
  <x:mergeCells>
    <x:mergeCell ref="Y3:AD3"/>
    <x:mergeCell ref="M3:V3"/>
    <x:mergeCell ref="C3:L3"/>
    <x:mergeCell ref="W3:X3"/>
    <x:mergeCell ref="A3:B3"/>
    <x:mergeCell ref="A1:AD1"/>
  </x:mergeCells>
  <x:conditionalFormatting sqref="AC6:AC80">
    <x:cfRule type="cellIs" dxfId="1" priority="1" operator="greaterThanOrEqual">
      <x:formula>90</x:formula>
    </x:cfRule>
    <x:cfRule type="cellIs" dxfId="0" priority="2" operator="lessThan">
      <x:formula>75</x:formula>
    </x:cfRule>
  </x:conditionalFormatting>
  <x:conditionalFormatting sqref="AD6:AD80">
    <x:cfRule type="cellIs" dxfId="0" priority="3" operator="equal">
      <x:formula>"FAIL"</x:formula>
    </x:cfRule>
  </x:conditionalFormatting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6" customWidth="1"/>
    <x:col min="2" max="2" width="24" customWidth="1"/>
    <x:col min="3" max="3" width="7" customWidth="1"/>
    <x:col min="4" max="4" width="7" customWidth="1"/>
    <x:col min="5" max="5" width="7" customWidth="1"/>
    <x:col min="6" max="6" width="7" customWidth="1"/>
    <x:col min="7" max="7" width="7" customWidth="1"/>
    <x:col min="8" max="8" width="7" customWidth="1"/>
    <x:col min="9" max="9" width="7" customWidth="1"/>
    <x:col min="10" max="10" width="7" customWidth="1"/>
    <x:col min="11" max="11" width="7" customWidth="1"/>
    <x:col min="12" max="12" width="7" customWidth="1"/>
    <x:col min="13" max="13" width="7" customWidth="1"/>
    <x:col min="14" max="14" width="7" customWidth="1"/>
    <x:col min="15" max="15" width="7" customWidth="1"/>
    <x:col min="16" max="16" width="7" customWidth="1"/>
    <x:col min="17" max="17" width="7" customWidth="1"/>
    <x:col min="18" max="18" width="7" customWidth="1"/>
    <x:col min="19" max="19" width="7" customWidth="1"/>
    <x:col min="20" max="20" width="7" customWidth="1"/>
    <x:col min="21" max="21" width="7" customWidth="1"/>
    <x:col min="22" max="22" width="7" customWidth="1"/>
    <x:col min="23" max="23" width="8" customWidth="1"/>
    <x:col min="24" max="24" width="8" customWidth="1"/>
    <x:col min="25" max="25" width="9" customWidth="1"/>
    <x:col min="26" max="26" width="9" customWidth="1"/>
    <x:col min="27" max="27" width="9" customWidth="1"/>
    <x:col min="28" max="28" width="12" customWidth="1"/>
    <x:col min="29" max="29" width="14" customWidth="1"/>
    <x:col min="30" max="30" width="10" customWidth="1"/>
  </x:cols>
  <x:sheetData>
    <x:row r="1">
      <x:c r="A1" s="1" t="inlineStr">
        <x:is>
          <x:t xml:space="preserve">Q4 Grade Sheet</x:t>
        </x:is>
      </x:c>
    </x:row>
    <x:row r="2">
      <x:c r="A2" s="3" t="inlineStr">
        <x:is>
          <x:t xml:space="preserve">School:</x:t>
        </x:is>
      </x:c>
      <x:c r="B2" s="14">
        <x:f>IF(Setup!$B3="","",Setup!$B3)</x:f>
      </x:c>
      <x:c r="D2" s="3" t="inlineStr">
        <x:is>
          <x:t xml:space="preserve">Teacher:</x:t>
        </x:is>
      </x:c>
      <x:c r="E2" s="14">
        <x:f>IF(Setup!$B4="","",Setup!$B4)</x:f>
      </x:c>
      <x:c r="G2" s="3" t="inlineStr">
        <x:is>
          <x:t xml:space="preserve">Subject:</x:t>
        </x:is>
      </x:c>
      <x:c r="H2" s="14">
        <x:f>IF(Setup!$B5="","",Setup!$B5)</x:f>
      </x:c>
      <x:c r="J2" s="3" t="inlineStr">
        <x:is>
          <x:t xml:space="preserve">Section:</x:t>
        </x:is>
      </x:c>
      <x:c r="K2" s="14">
        <x:f>IF(Setup!$B6="","",Setup!$B6)</x:f>
      </x:c>
      <x:c r="M2" s="3" t="inlineStr">
        <x:is>
          <x:t xml:space="preserve">SY:</x:t>
        </x:is>
      </x:c>
      <x:c r="N2" s="14" t="str">
        <x:f>IF(Setup!$B7="","",Setup!$B7)</x:f>
        <x:v>2025-2026</x:v>
      </x:c>
      <x:c r="P2" s="3" t="inlineStr">
        <x:is>
          <x:t xml:space="preserve">Preset:</x:t>
        </x:is>
      </x:c>
      <x:c r="Q2" s="14" t="str">
        <x:f>IF(Setup!$B8="","",Setup!$B8)</x:f>
        <x:v>English</x:v>
      </x:c>
      <x:c r="U2" s="3" t="inlineStr">
        <x:is>
          <x:t xml:space="preserve">Quarter:</x:t>
        </x:is>
      </x:c>
      <x:c r="V2" s="15" t="n">
        <x:v>4</x:v>
      </x:c>
    </x:row>
    <x:row r="3">
      <x:c r="A3" s="29" t="inlineStr">
        <x:is>
          <x:t xml:space="preserve">Roster</x:t>
        </x:is>
      </x:c>
      <x:c r="B3" s="28" t="n"/>
      <x:c r="C3" s="29" t="inlineStr">
        <x:is>
          <x:t xml:space="preserve">Written Works</x:t>
        </x:is>
      </x:c>
      <x:c r="D3" s="28" t="n"/>
      <x:c r="E3" s="28" t="n"/>
      <x:c r="F3" s="28" t="n"/>
      <x:c r="G3" s="28" t="n"/>
      <x:c r="H3" s="28" t="n"/>
      <x:c r="I3" s="28" t="n"/>
      <x:c r="J3" s="28" t="n"/>
      <x:c r="K3" s="28" t="n"/>
      <x:c r="L3" s="28" t="n"/>
      <x:c r="M3" s="29" t="inlineStr">
        <x:is>
          <x:t xml:space="preserve">Performance Tasks</x:t>
        </x:is>
      </x:c>
      <x:c r="N3" s="28" t="n"/>
      <x:c r="O3" s="28" t="n"/>
      <x:c r="P3" s="28" t="n"/>
      <x:c r="Q3" s="28" t="n"/>
      <x:c r="R3" s="28" t="n"/>
      <x:c r="S3" s="28" t="n"/>
      <x:c r="T3" s="28" t="n"/>
      <x:c r="U3" s="28" t="n"/>
      <x:c r="V3" s="28" t="n"/>
      <x:c r="W3" s="29" t="inlineStr">
        <x:is>
          <x:t xml:space="preserve">Quarterly Assessment</x:t>
        </x:is>
      </x:c>
      <x:c r="X3" s="28" t="n"/>
      <x:c r="Y3" s="29" t="inlineStr">
        <x:is>
          <x:t xml:space="preserve">Results</x:t>
        </x:is>
      </x:c>
      <x:c r="Z3" s="28" t="n"/>
      <x:c r="AA3" s="28" t="n"/>
      <x:c r="AB3" s="28" t="n"/>
      <x:c r="AC3" s="28" t="n"/>
      <x:c r="AD3" s="28" t="n"/>
    </x:row>
    <x:row r="4">
      <x:c r="A4" s="18" t="inlineStr">
        <x:is>
          <x:t xml:space="preserve">No.</x:t>
        </x:is>
      </x:c>
      <x:c r="B4" s="18" t="inlineStr">
        <x:is>
          <x:t xml:space="preserve">Student Name</x:t>
        </x:is>
      </x:c>
      <x:c r="C4" s="18" t="inlineStr">
        <x:is>
          <x:t xml:space="preserve">WW1</x:t>
        </x:is>
      </x:c>
      <x:c r="D4" s="18" t="inlineStr">
        <x:is>
          <x:t xml:space="preserve">WW2</x:t>
        </x:is>
      </x:c>
      <x:c r="E4" s="18" t="inlineStr">
        <x:is>
          <x:t xml:space="preserve">WW3</x:t>
        </x:is>
      </x:c>
      <x:c r="F4" s="18" t="inlineStr">
        <x:is>
          <x:t xml:space="preserve">WW4</x:t>
        </x:is>
      </x:c>
      <x:c r="G4" s="18" t="inlineStr">
        <x:is>
          <x:t xml:space="preserve">WW5</x:t>
        </x:is>
      </x:c>
      <x:c r="H4" s="18" t="inlineStr">
        <x:is>
          <x:t xml:space="preserve">WW6</x:t>
        </x:is>
      </x:c>
      <x:c r="I4" s="18" t="inlineStr">
        <x:is>
          <x:t xml:space="preserve">WW7</x:t>
        </x:is>
      </x:c>
      <x:c r="J4" s="18" t="inlineStr">
        <x:is>
          <x:t xml:space="preserve">WW8</x:t>
        </x:is>
      </x:c>
      <x:c r="K4" s="18" t="inlineStr">
        <x:is>
          <x:t xml:space="preserve">WW9</x:t>
        </x:is>
      </x:c>
      <x:c r="L4" s="18" t="inlineStr">
        <x:is>
          <x:t xml:space="preserve">WW10</x:t>
        </x:is>
      </x:c>
      <x:c r="M4" s="18" t="inlineStr">
        <x:is>
          <x:t xml:space="preserve">PT1</x:t>
        </x:is>
      </x:c>
      <x:c r="N4" s="18" t="inlineStr">
        <x:is>
          <x:t xml:space="preserve">PT2</x:t>
        </x:is>
      </x:c>
      <x:c r="O4" s="18" t="inlineStr">
        <x:is>
          <x:t xml:space="preserve">PT3</x:t>
        </x:is>
      </x:c>
      <x:c r="P4" s="18" t="inlineStr">
        <x:is>
          <x:t xml:space="preserve">PT4</x:t>
        </x:is>
      </x:c>
      <x:c r="Q4" s="18" t="inlineStr">
        <x:is>
          <x:t xml:space="preserve">PT5</x:t>
        </x:is>
      </x:c>
      <x:c r="R4" s="18" t="inlineStr">
        <x:is>
          <x:t xml:space="preserve">PT6</x:t>
        </x:is>
      </x:c>
      <x:c r="S4" s="18" t="inlineStr">
        <x:is>
          <x:t xml:space="preserve">PT7</x:t>
        </x:is>
      </x:c>
      <x:c r="T4" s="18" t="inlineStr">
        <x:is>
          <x:t xml:space="preserve">PT8</x:t>
        </x:is>
      </x:c>
      <x:c r="U4" s="18" t="inlineStr">
        <x:is>
          <x:t xml:space="preserve">PT9</x:t>
        </x:is>
      </x:c>
      <x:c r="V4" s="18" t="inlineStr">
        <x:is>
          <x:t xml:space="preserve">PT10</x:t>
        </x:is>
      </x:c>
      <x:c r="W4" s="18" t="inlineStr">
        <x:is>
          <x:t xml:space="preserve">QA</x:t>
        </x:is>
      </x:c>
      <x:c r="X4" s="18" t="inlineStr">
        <x:is>
          <x:t xml:space="preserve">QA HPS</x:t>
        </x:is>
      </x:c>
      <x:c r="Y4" s="18" t="inlineStr">
        <x:is>
          <x:t xml:space="preserve">WW %</x:t>
        </x:is>
      </x:c>
      <x:c r="Z4" s="18" t="inlineStr">
        <x:is>
          <x:t xml:space="preserve">PT %</x:t>
        </x:is>
      </x:c>
      <x:c r="AA4" s="18" t="inlineStr">
        <x:is>
          <x:t xml:space="preserve">QA %</x:t>
        </x:is>
      </x:c>
      <x:c r="AB4" s="18" t="inlineStr">
        <x:is>
          <x:t xml:space="preserve">Initial Grade</x:t>
        </x:is>
      </x:c>
      <x:c r="AC4" s="18" t="inlineStr">
        <x:is>
          <x:t xml:space="preserve">Quarterly Grade</x:t>
        </x:is>
      </x:c>
      <x:c r="AD4" s="18" t="inlineStr">
        <x:is>
          <x:t xml:space="preserve">Status</x:t>
        </x:is>
      </x:c>
    </x:row>
    <x:row r="5">
      <x:c r="A5" s="19" t="inlineStr">
        <x:is>
          <x:t xml:space="preserve"/>
        </x:is>
      </x:c>
      <x:c r="B5" s="20" t="inlineStr">
        <x:is>
          <x:t xml:space="preserve">HPS / Max Score</x:t>
        </x:is>
      </x:c>
      <x:c r="C5" s="21" t="n"/>
      <x:c r="D5" s="21" t="n"/>
      <x:c r="E5" s="21" t="n"/>
      <x:c r="F5" s="21" t="n"/>
      <x:c r="G5" s="21" t="n"/>
      <x:c r="H5" s="21" t="n"/>
      <x:c r="I5" s="21" t="n"/>
      <x:c r="J5" s="21" t="n"/>
      <x:c r="K5" s="21" t="n"/>
      <x:c r="L5" s="21" t="n"/>
      <x:c r="M5" s="21" t="n"/>
      <x:c r="N5" s="21" t="n"/>
      <x:c r="O5" s="21" t="n"/>
      <x:c r="P5" s="21" t="n"/>
      <x:c r="Q5" s="21" t="n"/>
      <x:c r="R5" s="21" t="n"/>
      <x:c r="S5" s="21" t="n"/>
      <x:c r="T5" s="21" t="n"/>
      <x:c r="U5" s="21" t="n"/>
      <x:c r="V5" s="21" t="n"/>
      <x:c r="W5" s="21" t="n"/>
      <x:c r="X5" s="21" t="n"/>
      <x:c r="Y5" s="19" t="n"/>
      <x:c r="Z5" s="19" t="n"/>
      <x:c r="AA5" s="19" t="n"/>
      <x:c r="AB5" s="19" t="n"/>
      <x:c r="AC5" s="19" t="n"/>
      <x:c r="AD5" s="19" t="n"/>
    </x:row>
    <x:row r="6">
      <x:c r="A6" s="22" t="n">
        <x:v>1</x:v>
      </x:c>
      <x:c r="B6" s="23">
        <x:f>IF(Setup!$B$19="","",Setup!$B$19)</x:f>
      </x:c>
      <x:c r="C6" s="21" t="n"/>
      <x:c r="D6" s="21" t="n"/>
      <x:c r="E6" s="21" t="n"/>
      <x:c r="F6" s="21" t="n"/>
      <x:c r="G6" s="21" t="n"/>
      <x:c r="H6" s="21" t="n"/>
      <x:c r="I6" s="21" t="n"/>
      <x:c r="J6" s="21" t="n"/>
      <x:c r="K6" s="21" t="n"/>
      <x:c r="L6" s="21" t="n"/>
      <x:c r="M6" s="21" t="n"/>
      <x:c r="N6" s="21" t="n"/>
      <x:c r="O6" s="21" t="n"/>
      <x:c r="P6" s="21" t="n"/>
      <x:c r="Q6" s="21" t="n"/>
      <x:c r="R6" s="21" t="n"/>
      <x:c r="S6" s="21" t="n"/>
      <x:c r="T6" s="21" t="n"/>
      <x:c r="U6" s="21" t="n"/>
      <x:c r="V6" s="21" t="n"/>
      <x:c r="W6" s="21" t="n"/>
      <x:c r="X6" s="19" t="n"/>
      <x:c r="Y6" s="24">
        <x:f>IF($B6="","",IFERROR(SUM(C6:L6)/SUM($C$5:$L$5),0))</x:f>
      </x:c>
      <x:c r="Z6" s="24">
        <x:f>IF($B6="","",IFERROR(SUM(M6:V6)/SUM($M$5:$V$5),0))</x:f>
      </x:c>
      <x:c r="AA6" s="24">
        <x:f>IF($B6="","",IFERROR(W6/$X$5,0))</x:f>
      </x:c>
      <x:c r="AB6" s="24">
        <x:f>IF($B6="","",Y6*Setup!$D$12+Z6*Setup!$D$13+AA6*Setup!$D$14)</x:f>
      </x:c>
      <x:c r="AC6" s="25">
        <x:f>IF($B6="","",ROUND(Setup!$E$7+(AB6*Setup!$F$7),0))</x:f>
      </x:c>
      <x:c r="AD6" s="25">
        <x:f>IF($B6="","",IF(AC6&gt;=Setup!$E$4,"PASS","FAIL"))</x:f>
      </x:c>
    </x:row>
    <x:row r="7">
      <x:c r="A7" s="22" t="n">
        <x:v>2</x:v>
      </x:c>
      <x:c r="B7" s="23">
        <x:f>IF(Setup!$B$20="","",Setup!$B$20)</x:f>
      </x:c>
      <x:c r="C7" s="21" t="n"/>
      <x:c r="D7" s="21" t="n"/>
      <x:c r="E7" s="21" t="n"/>
      <x:c r="F7" s="21" t="n"/>
      <x:c r="G7" s="21" t="n"/>
      <x:c r="H7" s="21" t="n"/>
      <x:c r="I7" s="21" t="n"/>
      <x:c r="J7" s="21" t="n"/>
      <x:c r="K7" s="21" t="n"/>
      <x:c r="L7" s="21" t="n"/>
      <x:c r="M7" s="21" t="n"/>
      <x:c r="N7" s="21" t="n"/>
      <x:c r="O7" s="21" t="n"/>
      <x:c r="P7" s="21" t="n"/>
      <x:c r="Q7" s="21" t="n"/>
      <x:c r="R7" s="21" t="n"/>
      <x:c r="S7" s="21" t="n"/>
      <x:c r="T7" s="21" t="n"/>
      <x:c r="U7" s="21" t="n"/>
      <x:c r="V7" s="21" t="n"/>
      <x:c r="W7" s="21" t="n"/>
      <x:c r="X7" s="19" t="n"/>
      <x:c r="Y7" s="24">
        <x:f>IF($B7="","",IFERROR(SUM(C7:L7)/SUM($C$5:$L$5),0))</x:f>
      </x:c>
      <x:c r="Z7" s="24">
        <x:f>IF($B7="","",IFERROR(SUM(M7:V7)/SUM($M$5:$V$5),0))</x:f>
      </x:c>
      <x:c r="AA7" s="24">
        <x:f>IF($B7="","",IFERROR(W7/$X$5,0))</x:f>
      </x:c>
      <x:c r="AB7" s="24">
        <x:f>IF($B7="","",Y7*Setup!$D$12+Z7*Setup!$D$13+AA7*Setup!$D$14)</x:f>
      </x:c>
      <x:c r="AC7" s="25">
        <x:f>IF($B7="","",ROUND(Setup!$E$7+(AB7*Setup!$F$7),0))</x:f>
      </x:c>
      <x:c r="AD7" s="25">
        <x:f>IF($B7="","",IF(AC7&gt;=Setup!$E$4,"PASS","FAIL"))</x:f>
      </x:c>
    </x:row>
    <x:row r="8">
      <x:c r="A8" s="22" t="n">
        <x:v>3</x:v>
      </x:c>
      <x:c r="B8" s="23">
        <x:f>IF(Setup!$B$21="","",Setup!$B$21)</x:f>
      </x:c>
      <x:c r="C8" s="21" t="n"/>
      <x:c r="D8" s="21" t="n"/>
      <x:c r="E8" s="21" t="n"/>
      <x:c r="F8" s="21" t="n"/>
      <x:c r="G8" s="21" t="n"/>
      <x:c r="H8" s="21" t="n"/>
      <x:c r="I8" s="21" t="n"/>
      <x:c r="J8" s="21" t="n"/>
      <x:c r="K8" s="21" t="n"/>
      <x:c r="L8" s="21" t="n"/>
      <x:c r="M8" s="21" t="n"/>
      <x:c r="N8" s="21" t="n"/>
      <x:c r="O8" s="21" t="n"/>
      <x:c r="P8" s="21" t="n"/>
      <x:c r="Q8" s="21" t="n"/>
      <x:c r="R8" s="21" t="n"/>
      <x:c r="S8" s="21" t="n"/>
      <x:c r="T8" s="21" t="n"/>
      <x:c r="U8" s="21" t="n"/>
      <x:c r="V8" s="21" t="n"/>
      <x:c r="W8" s="21" t="n"/>
      <x:c r="X8" s="19" t="n"/>
      <x:c r="Y8" s="24">
        <x:f>IF($B8="","",IFERROR(SUM(C8:L8)/SUM($C$5:$L$5),0))</x:f>
      </x:c>
      <x:c r="Z8" s="24">
        <x:f>IF($B8="","",IFERROR(SUM(M8:V8)/SUM($M$5:$V$5),0))</x:f>
      </x:c>
      <x:c r="AA8" s="24">
        <x:f>IF($B8="","",IFERROR(W8/$X$5,0))</x:f>
      </x:c>
      <x:c r="AB8" s="24">
        <x:f>IF($B8="","",Y8*Setup!$D$12+Z8*Setup!$D$13+AA8*Setup!$D$14)</x:f>
      </x:c>
      <x:c r="AC8" s="25">
        <x:f>IF($B8="","",ROUND(Setup!$E$7+(AB8*Setup!$F$7),0))</x:f>
      </x:c>
      <x:c r="AD8" s="25">
        <x:f>IF($B8="","",IF(AC8&gt;=Setup!$E$4,"PASS","FAIL"))</x:f>
      </x:c>
    </x:row>
    <x:row r="9">
      <x:c r="A9" s="22" t="n">
        <x:v>4</x:v>
      </x:c>
      <x:c r="B9" s="23">
        <x:f>IF(Setup!$B$22="","",Setup!$B$22)</x:f>
      </x:c>
      <x:c r="C9" s="21" t="n"/>
      <x:c r="D9" s="21" t="n"/>
      <x:c r="E9" s="21" t="n"/>
      <x:c r="F9" s="21" t="n"/>
      <x:c r="G9" s="21" t="n"/>
      <x:c r="H9" s="21" t="n"/>
      <x:c r="I9" s="21" t="n"/>
      <x:c r="J9" s="21" t="n"/>
      <x:c r="K9" s="21" t="n"/>
      <x:c r="L9" s="21" t="n"/>
      <x:c r="M9" s="21" t="n"/>
      <x:c r="N9" s="21" t="n"/>
      <x:c r="O9" s="21" t="n"/>
      <x:c r="P9" s="21" t="n"/>
      <x:c r="Q9" s="21" t="n"/>
      <x:c r="R9" s="21" t="n"/>
      <x:c r="S9" s="21" t="n"/>
      <x:c r="T9" s="21" t="n"/>
      <x:c r="U9" s="21" t="n"/>
      <x:c r="V9" s="21" t="n"/>
      <x:c r="W9" s="21" t="n"/>
      <x:c r="X9" s="19" t="n"/>
      <x:c r="Y9" s="24">
        <x:f>IF($B9="","",IFERROR(SUM(C9:L9)/SUM($C$5:$L$5),0))</x:f>
      </x:c>
      <x:c r="Z9" s="24">
        <x:f>IF($B9="","",IFERROR(SUM(M9:V9)/SUM($M$5:$V$5),0))</x:f>
      </x:c>
      <x:c r="AA9" s="24">
        <x:f>IF($B9="","",IFERROR(W9/$X$5,0))</x:f>
      </x:c>
      <x:c r="AB9" s="24">
        <x:f>IF($B9="","",Y9*Setup!$D$12+Z9*Setup!$D$13+AA9*Setup!$D$14)</x:f>
      </x:c>
      <x:c r="AC9" s="25">
        <x:f>IF($B9="","",ROUND(Setup!$E$7+(AB9*Setup!$F$7),0))</x:f>
      </x:c>
      <x:c r="AD9" s="25">
        <x:f>IF($B9="","",IF(AC9&gt;=Setup!$E$4,"PASS","FAIL"))</x:f>
      </x:c>
    </x:row>
    <x:row r="10">
      <x:c r="A10" s="22" t="n">
        <x:v>5</x:v>
      </x:c>
      <x:c r="B10" s="23">
        <x:f>IF(Setup!$B$23="","",Setup!$B$23)</x:f>
      </x:c>
      <x:c r="C10" s="21" t="n"/>
      <x:c r="D10" s="21" t="n"/>
      <x:c r="E10" s="21" t="n"/>
      <x:c r="F10" s="21" t="n"/>
      <x:c r="G10" s="21" t="n"/>
      <x:c r="H10" s="21" t="n"/>
      <x:c r="I10" s="21" t="n"/>
      <x:c r="J10" s="21" t="n"/>
      <x:c r="K10" s="21" t="n"/>
      <x:c r="L10" s="21" t="n"/>
      <x:c r="M10" s="21" t="n"/>
      <x:c r="N10" s="21" t="n"/>
      <x:c r="O10" s="21" t="n"/>
      <x:c r="P10" s="21" t="n"/>
      <x:c r="Q10" s="21" t="n"/>
      <x:c r="R10" s="21" t="n"/>
      <x:c r="S10" s="21" t="n"/>
      <x:c r="T10" s="21" t="n"/>
      <x:c r="U10" s="21" t="n"/>
      <x:c r="V10" s="21" t="n"/>
      <x:c r="W10" s="21" t="n"/>
      <x:c r="X10" s="19" t="n"/>
      <x:c r="Y10" s="24">
        <x:f>IF($B10="","",IFERROR(SUM(C10:L10)/SUM($C$5:$L$5),0))</x:f>
      </x:c>
      <x:c r="Z10" s="24">
        <x:f>IF($B10="","",IFERROR(SUM(M10:V10)/SUM($M$5:$V$5),0))</x:f>
      </x:c>
      <x:c r="AA10" s="24">
        <x:f>IF($B10="","",IFERROR(W10/$X$5,0))</x:f>
      </x:c>
      <x:c r="AB10" s="24">
        <x:f>IF($B10="","",Y10*Setup!$D$12+Z10*Setup!$D$13+AA10*Setup!$D$14)</x:f>
      </x:c>
      <x:c r="AC10" s="25">
        <x:f>IF($B10="","",ROUND(Setup!$E$7+(AB10*Setup!$F$7),0))</x:f>
      </x:c>
      <x:c r="AD10" s="25">
        <x:f>IF($B10="","",IF(AC10&gt;=Setup!$E$4,"PASS","FAIL"))</x:f>
      </x:c>
    </x:row>
    <x:row r="11">
      <x:c r="A11" s="22" t="n">
        <x:v>6</x:v>
      </x:c>
      <x:c r="B11" s="23">
        <x:f>IF(Setup!$B$24="","",Setup!$B$24)</x:f>
      </x:c>
      <x:c r="C11" s="21" t="n"/>
      <x:c r="D11" s="21" t="n"/>
      <x:c r="E11" s="21" t="n"/>
      <x:c r="F11" s="21" t="n"/>
      <x:c r="G11" s="21" t="n"/>
      <x:c r="H11" s="21" t="n"/>
      <x:c r="I11" s="21" t="n"/>
      <x:c r="J11" s="21" t="n"/>
      <x:c r="K11" s="21" t="n"/>
      <x:c r="L11" s="21" t="n"/>
      <x:c r="M11" s="21" t="n"/>
      <x:c r="N11" s="21" t="n"/>
      <x:c r="O11" s="21" t="n"/>
      <x:c r="P11" s="21" t="n"/>
      <x:c r="Q11" s="21" t="n"/>
      <x:c r="R11" s="21" t="n"/>
      <x:c r="S11" s="21" t="n"/>
      <x:c r="T11" s="21" t="n"/>
      <x:c r="U11" s="21" t="n"/>
      <x:c r="V11" s="21" t="n"/>
      <x:c r="W11" s="21" t="n"/>
      <x:c r="X11" s="19" t="n"/>
      <x:c r="Y11" s="24">
        <x:f>IF($B11="","",IFERROR(SUM(C11:L11)/SUM($C$5:$L$5),0))</x:f>
      </x:c>
      <x:c r="Z11" s="24">
        <x:f>IF($B11="","",IFERROR(SUM(M11:V11)/SUM($M$5:$V$5),0))</x:f>
      </x:c>
      <x:c r="AA11" s="24">
        <x:f>IF($B11="","",IFERROR(W11/$X$5,0))</x:f>
      </x:c>
      <x:c r="AB11" s="24">
        <x:f>IF($B11="","",Y11*Setup!$D$12+Z11*Setup!$D$13+AA11*Setup!$D$14)</x:f>
      </x:c>
      <x:c r="AC11" s="25">
        <x:f>IF($B11="","",ROUND(Setup!$E$7+(AB11*Setup!$F$7),0))</x:f>
      </x:c>
      <x:c r="AD11" s="25">
        <x:f>IF($B11="","",IF(AC11&gt;=Setup!$E$4,"PASS","FAIL"))</x:f>
      </x:c>
    </x:row>
    <x:row r="12">
      <x:c r="A12" s="22" t="n">
        <x:v>7</x:v>
      </x:c>
      <x:c r="B12" s="23">
        <x:f>IF(Setup!$B$25="","",Setup!$B$25)</x:f>
      </x:c>
      <x:c r="C12" s="21" t="n"/>
      <x:c r="D12" s="21" t="n"/>
      <x:c r="E12" s="21" t="n"/>
      <x:c r="F12" s="21" t="n"/>
      <x:c r="G12" s="21" t="n"/>
      <x:c r="H12" s="21" t="n"/>
      <x:c r="I12" s="21" t="n"/>
      <x:c r="J12" s="21" t="n"/>
      <x:c r="K12" s="21" t="n"/>
      <x:c r="L12" s="21" t="n"/>
      <x:c r="M12" s="21" t="n"/>
      <x:c r="N12" s="21" t="n"/>
      <x:c r="O12" s="21" t="n"/>
      <x:c r="P12" s="21" t="n"/>
      <x:c r="Q12" s="21" t="n"/>
      <x:c r="R12" s="21" t="n"/>
      <x:c r="S12" s="21" t="n"/>
      <x:c r="T12" s="21" t="n"/>
      <x:c r="U12" s="21" t="n"/>
      <x:c r="V12" s="21" t="n"/>
      <x:c r="W12" s="21" t="n"/>
      <x:c r="X12" s="19" t="n"/>
      <x:c r="Y12" s="24">
        <x:f>IF($B12="","",IFERROR(SUM(C12:L12)/SUM($C$5:$L$5),0))</x:f>
      </x:c>
      <x:c r="Z12" s="24">
        <x:f>IF($B12="","",IFERROR(SUM(M12:V12)/SUM($M$5:$V$5),0))</x:f>
      </x:c>
      <x:c r="AA12" s="24">
        <x:f>IF($B12="","",IFERROR(W12/$X$5,0))</x:f>
      </x:c>
      <x:c r="AB12" s="24">
        <x:f>IF($B12="","",Y12*Setup!$D$12+Z12*Setup!$D$13+AA12*Setup!$D$14)</x:f>
      </x:c>
      <x:c r="AC12" s="25">
        <x:f>IF($B12="","",ROUND(Setup!$E$7+(AB12*Setup!$F$7),0))</x:f>
      </x:c>
      <x:c r="AD12" s="25">
        <x:f>IF($B12="","",IF(AC12&gt;=Setup!$E$4,"PASS","FAIL"))</x:f>
      </x:c>
    </x:row>
    <x:row r="13">
      <x:c r="A13" s="22" t="n">
        <x:v>8</x:v>
      </x:c>
      <x:c r="B13" s="23">
        <x:f>IF(Setup!$B$26="","",Setup!$B$26)</x:f>
      </x:c>
      <x:c r="C13" s="21" t="n"/>
      <x:c r="D13" s="21" t="n"/>
      <x:c r="E13" s="21" t="n"/>
      <x:c r="F13" s="21" t="n"/>
      <x:c r="G13" s="21" t="n"/>
      <x:c r="H13" s="21" t="n"/>
      <x:c r="I13" s="21" t="n"/>
      <x:c r="J13" s="21" t="n"/>
      <x:c r="K13" s="21" t="n"/>
      <x:c r="L13" s="21" t="n"/>
      <x:c r="M13" s="21" t="n"/>
      <x:c r="N13" s="21" t="n"/>
      <x:c r="O13" s="21" t="n"/>
      <x:c r="P13" s="21" t="n"/>
      <x:c r="Q13" s="21" t="n"/>
      <x:c r="R13" s="21" t="n"/>
      <x:c r="S13" s="21" t="n"/>
      <x:c r="T13" s="21" t="n"/>
      <x:c r="U13" s="21" t="n"/>
      <x:c r="V13" s="21" t="n"/>
      <x:c r="W13" s="21" t="n"/>
      <x:c r="X13" s="19" t="n"/>
      <x:c r="Y13" s="24">
        <x:f>IF($B13="","",IFERROR(SUM(C13:L13)/SUM($C$5:$L$5),0))</x:f>
      </x:c>
      <x:c r="Z13" s="24">
        <x:f>IF($B13="","",IFERROR(SUM(M13:V13)/SUM($M$5:$V$5),0))</x:f>
      </x:c>
      <x:c r="AA13" s="24">
        <x:f>IF($B13="","",IFERROR(W13/$X$5,0))</x:f>
      </x:c>
      <x:c r="AB13" s="24">
        <x:f>IF($B13="","",Y13*Setup!$D$12+Z13*Setup!$D$13+AA13*Setup!$D$14)</x:f>
      </x:c>
      <x:c r="AC13" s="25">
        <x:f>IF($B13="","",ROUND(Setup!$E$7+(AB13*Setup!$F$7),0))</x:f>
      </x:c>
      <x:c r="AD13" s="25">
        <x:f>IF($B13="","",IF(AC13&gt;=Setup!$E$4,"PASS","FAIL"))</x:f>
      </x:c>
    </x:row>
    <x:row r="14">
      <x:c r="A14" s="22" t="n">
        <x:v>9</x:v>
      </x:c>
      <x:c r="B14" s="23">
        <x:f>IF(Setup!$B$27="","",Setup!$B$27)</x:f>
      </x:c>
      <x:c r="C14" s="21" t="n"/>
      <x:c r="D14" s="21" t="n"/>
      <x:c r="E14" s="21" t="n"/>
      <x:c r="F14" s="21" t="n"/>
      <x:c r="G14" s="21" t="n"/>
      <x:c r="H14" s="21" t="n"/>
      <x:c r="I14" s="21" t="n"/>
      <x:c r="J14" s="21" t="n"/>
      <x:c r="K14" s="21" t="n"/>
      <x:c r="L14" s="21" t="n"/>
      <x:c r="M14" s="21" t="n"/>
      <x:c r="N14" s="21" t="n"/>
      <x:c r="O14" s="21" t="n"/>
      <x:c r="P14" s="21" t="n"/>
      <x:c r="Q14" s="21" t="n"/>
      <x:c r="R14" s="21" t="n"/>
      <x:c r="S14" s="21" t="n"/>
      <x:c r="T14" s="21" t="n"/>
      <x:c r="U14" s="21" t="n"/>
      <x:c r="V14" s="21" t="n"/>
      <x:c r="W14" s="21" t="n"/>
      <x:c r="X14" s="19" t="n"/>
      <x:c r="Y14" s="24">
        <x:f>IF($B14="","",IFERROR(SUM(C14:L14)/SUM($C$5:$L$5),0))</x:f>
      </x:c>
      <x:c r="Z14" s="24">
        <x:f>IF($B14="","",IFERROR(SUM(M14:V14)/SUM($M$5:$V$5),0))</x:f>
      </x:c>
      <x:c r="AA14" s="24">
        <x:f>IF($B14="","",IFERROR(W14/$X$5,0))</x:f>
      </x:c>
      <x:c r="AB14" s="24">
        <x:f>IF($B14="","",Y14*Setup!$D$12+Z14*Setup!$D$13+AA14*Setup!$D$14)</x:f>
      </x:c>
      <x:c r="AC14" s="25">
        <x:f>IF($B14="","",ROUND(Setup!$E$7+(AB14*Setup!$F$7),0))</x:f>
      </x:c>
      <x:c r="AD14" s="25">
        <x:f>IF($B14="","",IF(AC14&gt;=Setup!$E$4,"PASS","FAIL"))</x:f>
      </x:c>
    </x:row>
    <x:row r="15">
      <x:c r="A15" s="22" t="n">
        <x:v>10</x:v>
      </x:c>
      <x:c r="B15" s="23">
        <x:f>IF(Setup!$B$28="","",Setup!$B$28)</x:f>
      </x:c>
      <x:c r="C15" s="21" t="n"/>
      <x:c r="D15" s="21" t="n"/>
      <x:c r="E15" s="21" t="n"/>
      <x:c r="F15" s="21" t="n"/>
      <x:c r="G15" s="21" t="n"/>
      <x:c r="H15" s="21" t="n"/>
      <x:c r="I15" s="21" t="n"/>
      <x:c r="J15" s="21" t="n"/>
      <x:c r="K15" s="21" t="n"/>
      <x:c r="L15" s="21" t="n"/>
      <x:c r="M15" s="21" t="n"/>
      <x:c r="N15" s="21" t="n"/>
      <x:c r="O15" s="21" t="n"/>
      <x:c r="P15" s="21" t="n"/>
      <x:c r="Q15" s="21" t="n"/>
      <x:c r="R15" s="21" t="n"/>
      <x:c r="S15" s="21" t="n"/>
      <x:c r="T15" s="21" t="n"/>
      <x:c r="U15" s="21" t="n"/>
      <x:c r="V15" s="21" t="n"/>
      <x:c r="W15" s="21" t="n"/>
      <x:c r="X15" s="19" t="n"/>
      <x:c r="Y15" s="24">
        <x:f>IF($B15="","",IFERROR(SUM(C15:L15)/SUM($C$5:$L$5),0))</x:f>
      </x:c>
      <x:c r="Z15" s="24">
        <x:f>IF($B15="","",IFERROR(SUM(M15:V15)/SUM($M$5:$V$5),0))</x:f>
      </x:c>
      <x:c r="AA15" s="24">
        <x:f>IF($B15="","",IFERROR(W15/$X$5,0))</x:f>
      </x:c>
      <x:c r="AB15" s="24">
        <x:f>IF($B15="","",Y15*Setup!$D$12+Z15*Setup!$D$13+AA15*Setup!$D$14)</x:f>
      </x:c>
      <x:c r="AC15" s="25">
        <x:f>IF($B15="","",ROUND(Setup!$E$7+(AB15*Setup!$F$7),0))</x:f>
      </x:c>
      <x:c r="AD15" s="25">
        <x:f>IF($B15="","",IF(AC15&gt;=Setup!$E$4,"PASS","FAIL"))</x:f>
      </x:c>
    </x:row>
    <x:row r="16">
      <x:c r="A16" s="22" t="n">
        <x:v>11</x:v>
      </x:c>
      <x:c r="B16" s="23">
        <x:f>IF(Setup!$B$29="","",Setup!$B$29)</x:f>
      </x:c>
      <x:c r="C16" s="21" t="n"/>
      <x:c r="D16" s="21" t="n"/>
      <x:c r="E16" s="21" t="n"/>
      <x:c r="F16" s="21" t="n"/>
      <x:c r="G16" s="21" t="n"/>
      <x:c r="H16" s="21" t="n"/>
      <x:c r="I16" s="21" t="n"/>
      <x:c r="J16" s="21" t="n"/>
      <x:c r="K16" s="21" t="n"/>
      <x:c r="L16" s="21" t="n"/>
      <x:c r="M16" s="21" t="n"/>
      <x:c r="N16" s="21" t="n"/>
      <x:c r="O16" s="21" t="n"/>
      <x:c r="P16" s="21" t="n"/>
      <x:c r="Q16" s="21" t="n"/>
      <x:c r="R16" s="21" t="n"/>
      <x:c r="S16" s="21" t="n"/>
      <x:c r="T16" s="21" t="n"/>
      <x:c r="U16" s="21" t="n"/>
      <x:c r="V16" s="21" t="n"/>
      <x:c r="W16" s="21" t="n"/>
      <x:c r="X16" s="19" t="n"/>
      <x:c r="Y16" s="24">
        <x:f>IF($B16="","",IFERROR(SUM(C16:L16)/SUM($C$5:$L$5),0))</x:f>
      </x:c>
      <x:c r="Z16" s="24">
        <x:f>IF($B16="","",IFERROR(SUM(M16:V16)/SUM($M$5:$V$5),0))</x:f>
      </x:c>
      <x:c r="AA16" s="24">
        <x:f>IF($B16="","",IFERROR(W16/$X$5,0))</x:f>
      </x:c>
      <x:c r="AB16" s="24">
        <x:f>IF($B16="","",Y16*Setup!$D$12+Z16*Setup!$D$13+AA16*Setup!$D$14)</x:f>
      </x:c>
      <x:c r="AC16" s="25">
        <x:f>IF($B16="","",ROUND(Setup!$E$7+(AB16*Setup!$F$7),0))</x:f>
      </x:c>
      <x:c r="AD16" s="25">
        <x:f>IF($B16="","",IF(AC16&gt;=Setup!$E$4,"PASS","FAIL"))</x:f>
      </x:c>
    </x:row>
    <x:row r="17">
      <x:c r="A17" s="22" t="n">
        <x:v>12</x:v>
      </x:c>
      <x:c r="B17" s="23">
        <x:f>IF(Setup!$B$30="","",Setup!$B$30)</x:f>
      </x:c>
      <x:c r="C17" s="21" t="n"/>
      <x:c r="D17" s="21" t="n"/>
      <x:c r="E17" s="21" t="n"/>
      <x:c r="F17" s="21" t="n"/>
      <x:c r="G17" s="21" t="n"/>
      <x:c r="H17" s="21" t="n"/>
      <x:c r="I17" s="21" t="n"/>
      <x:c r="J17" s="21" t="n"/>
      <x:c r="K17" s="21" t="n"/>
      <x:c r="L17" s="21" t="n"/>
      <x:c r="M17" s="21" t="n"/>
      <x:c r="N17" s="21" t="n"/>
      <x:c r="O17" s="21" t="n"/>
      <x:c r="P17" s="21" t="n"/>
      <x:c r="Q17" s="21" t="n"/>
      <x:c r="R17" s="21" t="n"/>
      <x:c r="S17" s="21" t="n"/>
      <x:c r="T17" s="21" t="n"/>
      <x:c r="U17" s="21" t="n"/>
      <x:c r="V17" s="21" t="n"/>
      <x:c r="W17" s="21" t="n"/>
      <x:c r="X17" s="19" t="n"/>
      <x:c r="Y17" s="24">
        <x:f>IF($B17="","",IFERROR(SUM(C17:L17)/SUM($C$5:$L$5),0))</x:f>
      </x:c>
      <x:c r="Z17" s="24">
        <x:f>IF($B17="","",IFERROR(SUM(M17:V17)/SUM($M$5:$V$5),0))</x:f>
      </x:c>
      <x:c r="AA17" s="24">
        <x:f>IF($B17="","",IFERROR(W17/$X$5,0))</x:f>
      </x:c>
      <x:c r="AB17" s="24">
        <x:f>IF($B17="","",Y17*Setup!$D$12+Z17*Setup!$D$13+AA17*Setup!$D$14)</x:f>
      </x:c>
      <x:c r="AC17" s="25">
        <x:f>IF($B17="","",ROUND(Setup!$E$7+(AB17*Setup!$F$7),0))</x:f>
      </x:c>
      <x:c r="AD17" s="25">
        <x:f>IF($B17="","",IF(AC17&gt;=Setup!$E$4,"PASS","FAIL"))</x:f>
      </x:c>
    </x:row>
    <x:row r="18">
      <x:c r="A18" s="22" t="n">
        <x:v>13</x:v>
      </x:c>
      <x:c r="B18" s="23">
        <x:f>IF(Setup!$B$31="","",Setup!$B$31)</x:f>
      </x:c>
      <x:c r="C18" s="21" t="n"/>
      <x:c r="D18" s="21" t="n"/>
      <x:c r="E18" s="21" t="n"/>
      <x:c r="F18" s="21" t="n"/>
      <x:c r="G18" s="21" t="n"/>
      <x:c r="H18" s="21" t="n"/>
      <x:c r="I18" s="21" t="n"/>
      <x:c r="J18" s="21" t="n"/>
      <x:c r="K18" s="21" t="n"/>
      <x:c r="L18" s="21" t="n"/>
      <x:c r="M18" s="21" t="n"/>
      <x:c r="N18" s="21" t="n"/>
      <x:c r="O18" s="21" t="n"/>
      <x:c r="P18" s="21" t="n"/>
      <x:c r="Q18" s="21" t="n"/>
      <x:c r="R18" s="21" t="n"/>
      <x:c r="S18" s="21" t="n"/>
      <x:c r="T18" s="21" t="n"/>
      <x:c r="U18" s="21" t="n"/>
      <x:c r="V18" s="21" t="n"/>
      <x:c r="W18" s="21" t="n"/>
      <x:c r="X18" s="19" t="n"/>
      <x:c r="Y18" s="24">
        <x:f>IF($B18="","",IFERROR(SUM(C18:L18)/SUM($C$5:$L$5),0))</x:f>
      </x:c>
      <x:c r="Z18" s="24">
        <x:f>IF($B18="","",IFERROR(SUM(M18:V18)/SUM($M$5:$V$5),0))</x:f>
      </x:c>
      <x:c r="AA18" s="24">
        <x:f>IF($B18="","",IFERROR(W18/$X$5,0))</x:f>
      </x:c>
      <x:c r="AB18" s="24">
        <x:f>IF($B18="","",Y18*Setup!$D$12+Z18*Setup!$D$13+AA18*Setup!$D$14)</x:f>
      </x:c>
      <x:c r="AC18" s="25">
        <x:f>IF($B18="","",ROUND(Setup!$E$7+(AB18*Setup!$F$7),0))</x:f>
      </x:c>
      <x:c r="AD18" s="25">
        <x:f>IF($B18="","",IF(AC18&gt;=Setup!$E$4,"PASS","FAIL"))</x:f>
      </x:c>
    </x:row>
    <x:row r="19">
      <x:c r="A19" s="22" t="n">
        <x:v>14</x:v>
      </x:c>
      <x:c r="B19" s="23">
        <x:f>IF(Setup!$B$32="","",Setup!$B$32)</x:f>
      </x:c>
      <x:c r="C19" s="21" t="n"/>
      <x:c r="D19" s="21" t="n"/>
      <x:c r="E19" s="21" t="n"/>
      <x:c r="F19" s="21" t="n"/>
      <x:c r="G19" s="21" t="n"/>
      <x:c r="H19" s="21" t="n"/>
      <x:c r="I19" s="21" t="n"/>
      <x:c r="J19" s="21" t="n"/>
      <x:c r="K19" s="21" t="n"/>
      <x:c r="L19" s="21" t="n"/>
      <x:c r="M19" s="21" t="n"/>
      <x:c r="N19" s="21" t="n"/>
      <x:c r="O19" s="21" t="n"/>
      <x:c r="P19" s="21" t="n"/>
      <x:c r="Q19" s="21" t="n"/>
      <x:c r="R19" s="21" t="n"/>
      <x:c r="S19" s="21" t="n"/>
      <x:c r="T19" s="21" t="n"/>
      <x:c r="U19" s="21" t="n"/>
      <x:c r="V19" s="21" t="n"/>
      <x:c r="W19" s="21" t="n"/>
      <x:c r="X19" s="19" t="n"/>
      <x:c r="Y19" s="24">
        <x:f>IF($B19="","",IFERROR(SUM(C19:L19)/SUM($C$5:$L$5),0))</x:f>
      </x:c>
      <x:c r="Z19" s="24">
        <x:f>IF($B19="","",IFERROR(SUM(M19:V19)/SUM($M$5:$V$5),0))</x:f>
      </x:c>
      <x:c r="AA19" s="24">
        <x:f>IF($B19="","",IFERROR(W19/$X$5,0))</x:f>
      </x:c>
      <x:c r="AB19" s="24">
        <x:f>IF($B19="","",Y19*Setup!$D$12+Z19*Setup!$D$13+AA19*Setup!$D$14)</x:f>
      </x:c>
      <x:c r="AC19" s="25">
        <x:f>IF($B19="","",ROUND(Setup!$E$7+(AB19*Setup!$F$7),0))</x:f>
      </x:c>
      <x:c r="AD19" s="25">
        <x:f>IF($B19="","",IF(AC19&gt;=Setup!$E$4,"PASS","FAIL"))</x:f>
      </x:c>
    </x:row>
    <x:row r="20">
      <x:c r="A20" s="22" t="n">
        <x:v>15</x:v>
      </x:c>
      <x:c r="B20" s="23">
        <x:f>IF(Setup!$B$33="","",Setup!$B$33)</x:f>
      </x:c>
      <x:c r="C20" s="21" t="n"/>
      <x:c r="D20" s="21" t="n"/>
      <x:c r="E20" s="21" t="n"/>
      <x:c r="F20" s="21" t="n"/>
      <x:c r="G20" s="21" t="n"/>
      <x:c r="H20" s="21" t="n"/>
      <x:c r="I20" s="21" t="n"/>
      <x:c r="J20" s="21" t="n"/>
      <x:c r="K20" s="21" t="n"/>
      <x:c r="L20" s="21" t="n"/>
      <x:c r="M20" s="21" t="n"/>
      <x:c r="N20" s="21" t="n"/>
      <x:c r="O20" s="21" t="n"/>
      <x:c r="P20" s="21" t="n"/>
      <x:c r="Q20" s="21" t="n"/>
      <x:c r="R20" s="21" t="n"/>
      <x:c r="S20" s="21" t="n"/>
      <x:c r="T20" s="21" t="n"/>
      <x:c r="U20" s="21" t="n"/>
      <x:c r="V20" s="21" t="n"/>
      <x:c r="W20" s="21" t="n"/>
      <x:c r="X20" s="19" t="n"/>
      <x:c r="Y20" s="24">
        <x:f>IF($B20="","",IFERROR(SUM(C20:L20)/SUM($C$5:$L$5),0))</x:f>
      </x:c>
      <x:c r="Z20" s="24">
        <x:f>IF($B20="","",IFERROR(SUM(M20:V20)/SUM($M$5:$V$5),0))</x:f>
      </x:c>
      <x:c r="AA20" s="24">
        <x:f>IF($B20="","",IFERROR(W20/$X$5,0))</x:f>
      </x:c>
      <x:c r="AB20" s="24">
        <x:f>IF($B20="","",Y20*Setup!$D$12+Z20*Setup!$D$13+AA20*Setup!$D$14)</x:f>
      </x:c>
      <x:c r="AC20" s="25">
        <x:f>IF($B20="","",ROUND(Setup!$E$7+(AB20*Setup!$F$7),0))</x:f>
      </x:c>
      <x:c r="AD20" s="25">
        <x:f>IF($B20="","",IF(AC20&gt;=Setup!$E$4,"PASS","FAIL"))</x:f>
      </x:c>
    </x:row>
    <x:row r="21">
      <x:c r="A21" s="22" t="n">
        <x:v>16</x:v>
      </x:c>
      <x:c r="B21" s="23">
        <x:f>IF(Setup!$B$34="","",Setup!$B$34)</x:f>
      </x:c>
      <x:c r="C21" s="21" t="n"/>
      <x:c r="D21" s="21" t="n"/>
      <x:c r="E21" s="21" t="n"/>
      <x:c r="F21" s="21" t="n"/>
      <x:c r="G21" s="21" t="n"/>
      <x:c r="H21" s="21" t="n"/>
      <x:c r="I21" s="21" t="n"/>
      <x:c r="J21" s="21" t="n"/>
      <x:c r="K21" s="21" t="n"/>
      <x:c r="L21" s="21" t="n"/>
      <x:c r="M21" s="21" t="n"/>
      <x:c r="N21" s="21" t="n"/>
      <x:c r="O21" s="21" t="n"/>
      <x:c r="P21" s="21" t="n"/>
      <x:c r="Q21" s="21" t="n"/>
      <x:c r="R21" s="21" t="n"/>
      <x:c r="S21" s="21" t="n"/>
      <x:c r="T21" s="21" t="n"/>
      <x:c r="U21" s="21" t="n"/>
      <x:c r="V21" s="21" t="n"/>
      <x:c r="W21" s="21" t="n"/>
      <x:c r="X21" s="19" t="n"/>
      <x:c r="Y21" s="24">
        <x:f>IF($B21="","",IFERROR(SUM(C21:L21)/SUM($C$5:$L$5),0))</x:f>
      </x:c>
      <x:c r="Z21" s="24">
        <x:f>IF($B21="","",IFERROR(SUM(M21:V21)/SUM($M$5:$V$5),0))</x:f>
      </x:c>
      <x:c r="AA21" s="24">
        <x:f>IF($B21="","",IFERROR(W21/$X$5,0))</x:f>
      </x:c>
      <x:c r="AB21" s="24">
        <x:f>IF($B21="","",Y21*Setup!$D$12+Z21*Setup!$D$13+AA21*Setup!$D$14)</x:f>
      </x:c>
      <x:c r="AC21" s="25">
        <x:f>IF($B21="","",ROUND(Setup!$E$7+(AB21*Setup!$F$7),0))</x:f>
      </x:c>
      <x:c r="AD21" s="25">
        <x:f>IF($B21="","",IF(AC21&gt;=Setup!$E$4,"PASS","FAIL"))</x:f>
      </x:c>
    </x:row>
    <x:row r="22">
      <x:c r="A22" s="22" t="n">
        <x:v>17</x:v>
      </x:c>
      <x:c r="B22" s="23">
        <x:f>IF(Setup!$B$35="","",Setup!$B$35)</x:f>
      </x:c>
      <x:c r="C22" s="21" t="n"/>
      <x:c r="D22" s="21" t="n"/>
      <x:c r="E22" s="21" t="n"/>
      <x:c r="F22" s="21" t="n"/>
      <x:c r="G22" s="21" t="n"/>
      <x:c r="H22" s="21" t="n"/>
      <x:c r="I22" s="21" t="n"/>
      <x:c r="J22" s="21" t="n"/>
      <x:c r="K22" s="21" t="n"/>
      <x:c r="L22" s="21" t="n"/>
      <x:c r="M22" s="21" t="n"/>
      <x:c r="N22" s="21" t="n"/>
      <x:c r="O22" s="21" t="n"/>
      <x:c r="P22" s="21" t="n"/>
      <x:c r="Q22" s="21" t="n"/>
      <x:c r="R22" s="21" t="n"/>
      <x:c r="S22" s="21" t="n"/>
      <x:c r="T22" s="21" t="n"/>
      <x:c r="U22" s="21" t="n"/>
      <x:c r="V22" s="21" t="n"/>
      <x:c r="W22" s="21" t="n"/>
      <x:c r="X22" s="19" t="n"/>
      <x:c r="Y22" s="24">
        <x:f>IF($B22="","",IFERROR(SUM(C22:L22)/SUM($C$5:$L$5),0))</x:f>
      </x:c>
      <x:c r="Z22" s="24">
        <x:f>IF($B22="","",IFERROR(SUM(M22:V22)/SUM($M$5:$V$5),0))</x:f>
      </x:c>
      <x:c r="AA22" s="24">
        <x:f>IF($B22="","",IFERROR(W22/$X$5,0))</x:f>
      </x:c>
      <x:c r="AB22" s="24">
        <x:f>IF($B22="","",Y22*Setup!$D$12+Z22*Setup!$D$13+AA22*Setup!$D$14)</x:f>
      </x:c>
      <x:c r="AC22" s="25">
        <x:f>IF($B22="","",ROUND(Setup!$E$7+(AB22*Setup!$F$7),0))</x:f>
      </x:c>
      <x:c r="AD22" s="25">
        <x:f>IF($B22="","",IF(AC22&gt;=Setup!$E$4,"PASS","FAIL"))</x:f>
      </x:c>
    </x:row>
    <x:row r="23">
      <x:c r="A23" s="22" t="n">
        <x:v>18</x:v>
      </x:c>
      <x:c r="B23" s="23">
        <x:f>IF(Setup!$B$36="","",Setup!$B$36)</x:f>
      </x:c>
      <x:c r="C23" s="21" t="n"/>
      <x:c r="D23" s="21" t="n"/>
      <x:c r="E23" s="21" t="n"/>
      <x:c r="F23" s="21" t="n"/>
      <x:c r="G23" s="21" t="n"/>
      <x:c r="H23" s="21" t="n"/>
      <x:c r="I23" s="21" t="n"/>
      <x:c r="J23" s="21" t="n"/>
      <x:c r="K23" s="21" t="n"/>
      <x:c r="L23" s="21" t="n"/>
      <x:c r="M23" s="21" t="n"/>
      <x:c r="N23" s="21" t="n"/>
      <x:c r="O23" s="21" t="n"/>
      <x:c r="P23" s="21" t="n"/>
      <x:c r="Q23" s="21" t="n"/>
      <x:c r="R23" s="21" t="n"/>
      <x:c r="S23" s="21" t="n"/>
      <x:c r="T23" s="21" t="n"/>
      <x:c r="U23" s="21" t="n"/>
      <x:c r="V23" s="21" t="n"/>
      <x:c r="W23" s="21" t="n"/>
      <x:c r="X23" s="19" t="n"/>
      <x:c r="Y23" s="24">
        <x:f>IF($B23="","",IFERROR(SUM(C23:L23)/SUM($C$5:$L$5),0))</x:f>
      </x:c>
      <x:c r="Z23" s="24">
        <x:f>IF($B23="","",IFERROR(SUM(M23:V23)/SUM($M$5:$V$5),0))</x:f>
      </x:c>
      <x:c r="AA23" s="24">
        <x:f>IF($B23="","",IFERROR(W23/$X$5,0))</x:f>
      </x:c>
      <x:c r="AB23" s="24">
        <x:f>IF($B23="","",Y23*Setup!$D$12+Z23*Setup!$D$13+AA23*Setup!$D$14)</x:f>
      </x:c>
      <x:c r="AC23" s="25">
        <x:f>IF($B23="","",ROUND(Setup!$E$7+(AB23*Setup!$F$7),0))</x:f>
      </x:c>
      <x:c r="AD23" s="25">
        <x:f>IF($B23="","",IF(AC23&gt;=Setup!$E$4,"PASS","FAIL"))</x:f>
      </x:c>
    </x:row>
    <x:row r="24">
      <x:c r="A24" s="22" t="n">
        <x:v>19</x:v>
      </x:c>
      <x:c r="B24" s="23">
        <x:f>IF(Setup!$B$37="","",Setup!$B$37)</x:f>
      </x:c>
      <x:c r="C24" s="21" t="n"/>
      <x:c r="D24" s="21" t="n"/>
      <x:c r="E24" s="21" t="n"/>
      <x:c r="F24" s="21" t="n"/>
      <x:c r="G24" s="21" t="n"/>
      <x:c r="H24" s="21" t="n"/>
      <x:c r="I24" s="21" t="n"/>
      <x:c r="J24" s="21" t="n"/>
      <x:c r="K24" s="21" t="n"/>
      <x:c r="L24" s="21" t="n"/>
      <x:c r="M24" s="21" t="n"/>
      <x:c r="N24" s="21" t="n"/>
      <x:c r="O24" s="21" t="n"/>
      <x:c r="P24" s="21" t="n"/>
      <x:c r="Q24" s="21" t="n"/>
      <x:c r="R24" s="21" t="n"/>
      <x:c r="S24" s="21" t="n"/>
      <x:c r="T24" s="21" t="n"/>
      <x:c r="U24" s="21" t="n"/>
      <x:c r="V24" s="21" t="n"/>
      <x:c r="W24" s="21" t="n"/>
      <x:c r="X24" s="19" t="n"/>
      <x:c r="Y24" s="24">
        <x:f>IF($B24="","",IFERROR(SUM(C24:L24)/SUM($C$5:$L$5),0))</x:f>
      </x:c>
      <x:c r="Z24" s="24">
        <x:f>IF($B24="","",IFERROR(SUM(M24:V24)/SUM($M$5:$V$5),0))</x:f>
      </x:c>
      <x:c r="AA24" s="24">
        <x:f>IF($B24="","",IFERROR(W24/$X$5,0))</x:f>
      </x:c>
      <x:c r="AB24" s="24">
        <x:f>IF($B24="","",Y24*Setup!$D$12+Z24*Setup!$D$13+AA24*Setup!$D$14)</x:f>
      </x:c>
      <x:c r="AC24" s="25">
        <x:f>IF($B24="","",ROUND(Setup!$E$7+(AB24*Setup!$F$7),0))</x:f>
      </x:c>
      <x:c r="AD24" s="25">
        <x:f>IF($B24="","",IF(AC24&gt;=Setup!$E$4,"PASS","FAIL"))</x:f>
      </x:c>
    </x:row>
    <x:row r="25">
      <x:c r="A25" s="22" t="n">
        <x:v>20</x:v>
      </x:c>
      <x:c r="B25" s="23">
        <x:f>IF(Setup!$B$38="","",Setup!$B$38)</x:f>
      </x:c>
      <x:c r="C25" s="21" t="n"/>
      <x:c r="D25" s="21" t="n"/>
      <x:c r="E25" s="21" t="n"/>
      <x:c r="F25" s="21" t="n"/>
      <x:c r="G25" s="21" t="n"/>
      <x:c r="H25" s="21" t="n"/>
      <x:c r="I25" s="21" t="n"/>
      <x:c r="J25" s="21" t="n"/>
      <x:c r="K25" s="21" t="n"/>
      <x:c r="L25" s="21" t="n"/>
      <x:c r="M25" s="21" t="n"/>
      <x:c r="N25" s="21" t="n"/>
      <x:c r="O25" s="21" t="n"/>
      <x:c r="P25" s="21" t="n"/>
      <x:c r="Q25" s="21" t="n"/>
      <x:c r="R25" s="21" t="n"/>
      <x:c r="S25" s="21" t="n"/>
      <x:c r="T25" s="21" t="n"/>
      <x:c r="U25" s="21" t="n"/>
      <x:c r="V25" s="21" t="n"/>
      <x:c r="W25" s="21" t="n"/>
      <x:c r="X25" s="19" t="n"/>
      <x:c r="Y25" s="24">
        <x:f>IF($B25="","",IFERROR(SUM(C25:L25)/SUM($C$5:$L$5),0))</x:f>
      </x:c>
      <x:c r="Z25" s="24">
        <x:f>IF($B25="","",IFERROR(SUM(M25:V25)/SUM($M$5:$V$5),0))</x:f>
      </x:c>
      <x:c r="AA25" s="24">
        <x:f>IF($B25="","",IFERROR(W25/$X$5,0))</x:f>
      </x:c>
      <x:c r="AB25" s="24">
        <x:f>IF($B25="","",Y25*Setup!$D$12+Z25*Setup!$D$13+AA25*Setup!$D$14)</x:f>
      </x:c>
      <x:c r="AC25" s="25">
        <x:f>IF($B25="","",ROUND(Setup!$E$7+(AB25*Setup!$F$7),0))</x:f>
      </x:c>
      <x:c r="AD25" s="25">
        <x:f>IF($B25="","",IF(AC25&gt;=Setup!$E$4,"PASS","FAIL"))</x:f>
      </x:c>
    </x:row>
    <x:row r="26">
      <x:c r="A26" s="22" t="n">
        <x:v>21</x:v>
      </x:c>
      <x:c r="B26" s="23">
        <x:f>IF(Setup!$B$39="","",Setup!$B$39)</x:f>
      </x:c>
      <x:c r="C26" s="21" t="n"/>
      <x:c r="D26" s="21" t="n"/>
      <x:c r="E26" s="21" t="n"/>
      <x:c r="F26" s="21" t="n"/>
      <x:c r="G26" s="21" t="n"/>
      <x:c r="H26" s="21" t="n"/>
      <x:c r="I26" s="21" t="n"/>
      <x:c r="J26" s="21" t="n"/>
      <x:c r="K26" s="21" t="n"/>
      <x:c r="L26" s="21" t="n"/>
      <x:c r="M26" s="21" t="n"/>
      <x:c r="N26" s="21" t="n"/>
      <x:c r="O26" s="21" t="n"/>
      <x:c r="P26" s="21" t="n"/>
      <x:c r="Q26" s="21" t="n"/>
      <x:c r="R26" s="21" t="n"/>
      <x:c r="S26" s="21" t="n"/>
      <x:c r="T26" s="21" t="n"/>
      <x:c r="U26" s="21" t="n"/>
      <x:c r="V26" s="21" t="n"/>
      <x:c r="W26" s="21" t="n"/>
      <x:c r="X26" s="19" t="n"/>
      <x:c r="Y26" s="24">
        <x:f>IF($B26="","",IFERROR(SUM(C26:L26)/SUM($C$5:$L$5),0))</x:f>
      </x:c>
      <x:c r="Z26" s="24">
        <x:f>IF($B26="","",IFERROR(SUM(M26:V26)/SUM($M$5:$V$5),0))</x:f>
      </x:c>
      <x:c r="AA26" s="24">
        <x:f>IF($B26="","",IFERROR(W26/$X$5,0))</x:f>
      </x:c>
      <x:c r="AB26" s="24">
        <x:f>IF($B26="","",Y26*Setup!$D$12+Z26*Setup!$D$13+AA26*Setup!$D$14)</x:f>
      </x:c>
      <x:c r="AC26" s="25">
        <x:f>IF($B26="","",ROUND(Setup!$E$7+(AB26*Setup!$F$7),0))</x:f>
      </x:c>
      <x:c r="AD26" s="25">
        <x:f>IF($B26="","",IF(AC26&gt;=Setup!$E$4,"PASS","FAIL"))</x:f>
      </x:c>
    </x:row>
    <x:row r="27">
      <x:c r="A27" s="22" t="n">
        <x:v>22</x:v>
      </x:c>
      <x:c r="B27" s="23">
        <x:f>IF(Setup!$B$40="","",Setup!$B$40)</x:f>
      </x:c>
      <x:c r="C27" s="21" t="n"/>
      <x:c r="D27" s="21" t="n"/>
      <x:c r="E27" s="21" t="n"/>
      <x:c r="F27" s="21" t="n"/>
      <x:c r="G27" s="21" t="n"/>
      <x:c r="H27" s="21" t="n"/>
      <x:c r="I27" s="21" t="n"/>
      <x:c r="J27" s="21" t="n"/>
      <x:c r="K27" s="21" t="n"/>
      <x:c r="L27" s="21" t="n"/>
      <x:c r="M27" s="21" t="n"/>
      <x:c r="N27" s="21" t="n"/>
      <x:c r="O27" s="21" t="n"/>
      <x:c r="P27" s="21" t="n"/>
      <x:c r="Q27" s="21" t="n"/>
      <x:c r="R27" s="21" t="n"/>
      <x:c r="S27" s="21" t="n"/>
      <x:c r="T27" s="21" t="n"/>
      <x:c r="U27" s="21" t="n"/>
      <x:c r="V27" s="21" t="n"/>
      <x:c r="W27" s="21" t="n"/>
      <x:c r="X27" s="19" t="n"/>
      <x:c r="Y27" s="24">
        <x:f>IF($B27="","",IFERROR(SUM(C27:L27)/SUM($C$5:$L$5),0))</x:f>
      </x:c>
      <x:c r="Z27" s="24">
        <x:f>IF($B27="","",IFERROR(SUM(M27:V27)/SUM($M$5:$V$5),0))</x:f>
      </x:c>
      <x:c r="AA27" s="24">
        <x:f>IF($B27="","",IFERROR(W27/$X$5,0))</x:f>
      </x:c>
      <x:c r="AB27" s="24">
        <x:f>IF($B27="","",Y27*Setup!$D$12+Z27*Setup!$D$13+AA27*Setup!$D$14)</x:f>
      </x:c>
      <x:c r="AC27" s="25">
        <x:f>IF($B27="","",ROUND(Setup!$E$7+(AB27*Setup!$F$7),0))</x:f>
      </x:c>
      <x:c r="AD27" s="25">
        <x:f>IF($B27="","",IF(AC27&gt;=Setup!$E$4,"PASS","FAIL"))</x:f>
      </x:c>
    </x:row>
    <x:row r="28">
      <x:c r="A28" s="22" t="n">
        <x:v>23</x:v>
      </x:c>
      <x:c r="B28" s="23">
        <x:f>IF(Setup!$B$41="","",Setup!$B$41)</x:f>
      </x:c>
      <x:c r="C28" s="21" t="n"/>
      <x:c r="D28" s="21" t="n"/>
      <x:c r="E28" s="21" t="n"/>
      <x:c r="F28" s="21" t="n"/>
      <x:c r="G28" s="21" t="n"/>
      <x:c r="H28" s="21" t="n"/>
      <x:c r="I28" s="21" t="n"/>
      <x:c r="J28" s="21" t="n"/>
      <x:c r="K28" s="21" t="n"/>
      <x:c r="L28" s="21" t="n"/>
      <x:c r="M28" s="21" t="n"/>
      <x:c r="N28" s="21" t="n"/>
      <x:c r="O28" s="21" t="n"/>
      <x:c r="P28" s="21" t="n"/>
      <x:c r="Q28" s="21" t="n"/>
      <x:c r="R28" s="21" t="n"/>
      <x:c r="S28" s="21" t="n"/>
      <x:c r="T28" s="21" t="n"/>
      <x:c r="U28" s="21" t="n"/>
      <x:c r="V28" s="21" t="n"/>
      <x:c r="W28" s="21" t="n"/>
      <x:c r="X28" s="19" t="n"/>
      <x:c r="Y28" s="24">
        <x:f>IF($B28="","",IFERROR(SUM(C28:L28)/SUM($C$5:$L$5),0))</x:f>
      </x:c>
      <x:c r="Z28" s="24">
        <x:f>IF($B28="","",IFERROR(SUM(M28:V28)/SUM($M$5:$V$5),0))</x:f>
      </x:c>
      <x:c r="AA28" s="24">
        <x:f>IF($B28="","",IFERROR(W28/$X$5,0))</x:f>
      </x:c>
      <x:c r="AB28" s="24">
        <x:f>IF($B28="","",Y28*Setup!$D$12+Z28*Setup!$D$13+AA28*Setup!$D$14)</x:f>
      </x:c>
      <x:c r="AC28" s="25">
        <x:f>IF($B28="","",ROUND(Setup!$E$7+(AB28*Setup!$F$7),0))</x:f>
      </x:c>
      <x:c r="AD28" s="25">
        <x:f>IF($B28="","",IF(AC28&gt;=Setup!$E$4,"PASS","FAIL"))</x:f>
      </x:c>
    </x:row>
    <x:row r="29">
      <x:c r="A29" s="22" t="n">
        <x:v>24</x:v>
      </x:c>
      <x:c r="B29" s="23">
        <x:f>IF(Setup!$B$42="","",Setup!$B$42)</x:f>
      </x:c>
      <x:c r="C29" s="21" t="n"/>
      <x:c r="D29" s="21" t="n"/>
      <x:c r="E29" s="21" t="n"/>
      <x:c r="F29" s="21" t="n"/>
      <x:c r="G29" s="21" t="n"/>
      <x:c r="H29" s="21" t="n"/>
      <x:c r="I29" s="21" t="n"/>
      <x:c r="J29" s="21" t="n"/>
      <x:c r="K29" s="21" t="n"/>
      <x:c r="L29" s="21" t="n"/>
      <x:c r="M29" s="21" t="n"/>
      <x:c r="N29" s="21" t="n"/>
      <x:c r="O29" s="21" t="n"/>
      <x:c r="P29" s="21" t="n"/>
      <x:c r="Q29" s="21" t="n"/>
      <x:c r="R29" s="21" t="n"/>
      <x:c r="S29" s="21" t="n"/>
      <x:c r="T29" s="21" t="n"/>
      <x:c r="U29" s="21" t="n"/>
      <x:c r="V29" s="21" t="n"/>
      <x:c r="W29" s="21" t="n"/>
      <x:c r="X29" s="19" t="n"/>
      <x:c r="Y29" s="24">
        <x:f>IF($B29="","",IFERROR(SUM(C29:L29)/SUM($C$5:$L$5),0))</x:f>
      </x:c>
      <x:c r="Z29" s="24">
        <x:f>IF($B29="","",IFERROR(SUM(M29:V29)/SUM($M$5:$V$5),0))</x:f>
      </x:c>
      <x:c r="AA29" s="24">
        <x:f>IF($B29="","",IFERROR(W29/$X$5,0))</x:f>
      </x:c>
      <x:c r="AB29" s="24">
        <x:f>IF($B29="","",Y29*Setup!$D$12+Z29*Setup!$D$13+AA29*Setup!$D$14)</x:f>
      </x:c>
      <x:c r="AC29" s="25">
        <x:f>IF($B29="","",ROUND(Setup!$E$7+(AB29*Setup!$F$7),0))</x:f>
      </x:c>
      <x:c r="AD29" s="25">
        <x:f>IF($B29="","",IF(AC29&gt;=Setup!$E$4,"PASS","FAIL"))</x:f>
      </x:c>
    </x:row>
    <x:row r="30">
      <x:c r="A30" s="22" t="n">
        <x:v>25</x:v>
      </x:c>
      <x:c r="B30" s="23">
        <x:f>IF(Setup!$B$43="","",Setup!$B$43)</x:f>
      </x:c>
      <x:c r="C30" s="21" t="n"/>
      <x:c r="D30" s="21" t="n"/>
      <x:c r="E30" s="21" t="n"/>
      <x:c r="F30" s="21" t="n"/>
      <x:c r="G30" s="21" t="n"/>
      <x:c r="H30" s="21" t="n"/>
      <x:c r="I30" s="21" t="n"/>
      <x:c r="J30" s="21" t="n"/>
      <x:c r="K30" s="21" t="n"/>
      <x:c r="L30" s="21" t="n"/>
      <x:c r="M30" s="21" t="n"/>
      <x:c r="N30" s="21" t="n"/>
      <x:c r="O30" s="21" t="n"/>
      <x:c r="P30" s="21" t="n"/>
      <x:c r="Q30" s="21" t="n"/>
      <x:c r="R30" s="21" t="n"/>
      <x:c r="S30" s="21" t="n"/>
      <x:c r="T30" s="21" t="n"/>
      <x:c r="U30" s="21" t="n"/>
      <x:c r="V30" s="21" t="n"/>
      <x:c r="W30" s="21" t="n"/>
      <x:c r="X30" s="19" t="n"/>
      <x:c r="Y30" s="24">
        <x:f>IF($B30="","",IFERROR(SUM(C30:L30)/SUM($C$5:$L$5),0))</x:f>
      </x:c>
      <x:c r="Z30" s="24">
        <x:f>IF($B30="","",IFERROR(SUM(M30:V30)/SUM($M$5:$V$5),0))</x:f>
      </x:c>
      <x:c r="AA30" s="24">
        <x:f>IF($B30="","",IFERROR(W30/$X$5,0))</x:f>
      </x:c>
      <x:c r="AB30" s="24">
        <x:f>IF($B30="","",Y30*Setup!$D$12+Z30*Setup!$D$13+AA30*Setup!$D$14)</x:f>
      </x:c>
      <x:c r="AC30" s="25">
        <x:f>IF($B30="","",ROUND(Setup!$E$7+(AB30*Setup!$F$7),0))</x:f>
      </x:c>
      <x:c r="AD30" s="25">
        <x:f>IF($B30="","",IF(AC30&gt;=Setup!$E$4,"PASS","FAIL"))</x:f>
      </x:c>
    </x:row>
    <x:row r="31">
      <x:c r="A31" s="22" t="n">
        <x:v>26</x:v>
      </x:c>
      <x:c r="B31" s="23">
        <x:f>IF(Setup!$B$44="","",Setup!$B$44)</x:f>
      </x:c>
      <x:c r="C31" s="21" t="n"/>
      <x:c r="D31" s="21" t="n"/>
      <x:c r="E31" s="21" t="n"/>
      <x:c r="F31" s="21" t="n"/>
      <x:c r="G31" s="21" t="n"/>
      <x:c r="H31" s="21" t="n"/>
      <x:c r="I31" s="21" t="n"/>
      <x:c r="J31" s="21" t="n"/>
      <x:c r="K31" s="21" t="n"/>
      <x:c r="L31" s="21" t="n"/>
      <x:c r="M31" s="21" t="n"/>
      <x:c r="N31" s="21" t="n"/>
      <x:c r="O31" s="21" t="n"/>
      <x:c r="P31" s="21" t="n"/>
      <x:c r="Q31" s="21" t="n"/>
      <x:c r="R31" s="21" t="n"/>
      <x:c r="S31" s="21" t="n"/>
      <x:c r="T31" s="21" t="n"/>
      <x:c r="U31" s="21" t="n"/>
      <x:c r="V31" s="21" t="n"/>
      <x:c r="W31" s="21" t="n"/>
      <x:c r="X31" s="19" t="n"/>
      <x:c r="Y31" s="24">
        <x:f>IF($B31="","",IFERROR(SUM(C31:L31)/SUM($C$5:$L$5),0))</x:f>
      </x:c>
      <x:c r="Z31" s="24">
        <x:f>IF($B31="","",IFERROR(SUM(M31:V31)/SUM($M$5:$V$5),0))</x:f>
      </x:c>
      <x:c r="AA31" s="24">
        <x:f>IF($B31="","",IFERROR(W31/$X$5,0))</x:f>
      </x:c>
      <x:c r="AB31" s="24">
        <x:f>IF($B31="","",Y31*Setup!$D$12+Z31*Setup!$D$13+AA31*Setup!$D$14)</x:f>
      </x:c>
      <x:c r="AC31" s="25">
        <x:f>IF($B31="","",ROUND(Setup!$E$7+(AB31*Setup!$F$7),0))</x:f>
      </x:c>
      <x:c r="AD31" s="25">
        <x:f>IF($B31="","",IF(AC31&gt;=Setup!$E$4,"PASS","FAIL"))</x:f>
      </x:c>
    </x:row>
    <x:row r="32">
      <x:c r="A32" s="22" t="n">
        <x:v>27</x:v>
      </x:c>
      <x:c r="B32" s="23">
        <x:f>IF(Setup!$B$45="","",Setup!$B$45)</x:f>
      </x:c>
      <x:c r="C32" s="21" t="n"/>
      <x:c r="D32" s="21" t="n"/>
      <x:c r="E32" s="21" t="n"/>
      <x:c r="F32" s="21" t="n"/>
      <x:c r="G32" s="21" t="n"/>
      <x:c r="H32" s="21" t="n"/>
      <x:c r="I32" s="21" t="n"/>
      <x:c r="J32" s="21" t="n"/>
      <x:c r="K32" s="21" t="n"/>
      <x:c r="L32" s="21" t="n"/>
      <x:c r="M32" s="21" t="n"/>
      <x:c r="N32" s="21" t="n"/>
      <x:c r="O32" s="21" t="n"/>
      <x:c r="P32" s="21" t="n"/>
      <x:c r="Q32" s="21" t="n"/>
      <x:c r="R32" s="21" t="n"/>
      <x:c r="S32" s="21" t="n"/>
      <x:c r="T32" s="21" t="n"/>
      <x:c r="U32" s="21" t="n"/>
      <x:c r="V32" s="21" t="n"/>
      <x:c r="W32" s="21" t="n"/>
      <x:c r="X32" s="19" t="n"/>
      <x:c r="Y32" s="24">
        <x:f>IF($B32="","",IFERROR(SUM(C32:L32)/SUM($C$5:$L$5),0))</x:f>
      </x:c>
      <x:c r="Z32" s="24">
        <x:f>IF($B32="","",IFERROR(SUM(M32:V32)/SUM($M$5:$V$5),0))</x:f>
      </x:c>
      <x:c r="AA32" s="24">
        <x:f>IF($B32="","",IFERROR(W32/$X$5,0))</x:f>
      </x:c>
      <x:c r="AB32" s="24">
        <x:f>IF($B32="","",Y32*Setup!$D$12+Z32*Setup!$D$13+AA32*Setup!$D$14)</x:f>
      </x:c>
      <x:c r="AC32" s="25">
        <x:f>IF($B32="","",ROUND(Setup!$E$7+(AB32*Setup!$F$7),0))</x:f>
      </x:c>
      <x:c r="AD32" s="25">
        <x:f>IF($B32="","",IF(AC32&gt;=Setup!$E$4,"PASS","FAIL"))</x:f>
      </x:c>
    </x:row>
    <x:row r="33">
      <x:c r="A33" s="22" t="n">
        <x:v>28</x:v>
      </x:c>
      <x:c r="B33" s="23">
        <x:f>IF(Setup!$B$46="","",Setup!$B$46)</x:f>
      </x:c>
      <x:c r="C33" s="21" t="n"/>
      <x:c r="D33" s="21" t="n"/>
      <x:c r="E33" s="21" t="n"/>
      <x:c r="F33" s="21" t="n"/>
      <x:c r="G33" s="21" t="n"/>
      <x:c r="H33" s="21" t="n"/>
      <x:c r="I33" s="21" t="n"/>
      <x:c r="J33" s="21" t="n"/>
      <x:c r="K33" s="21" t="n"/>
      <x:c r="L33" s="21" t="n"/>
      <x:c r="M33" s="21" t="n"/>
      <x:c r="N33" s="21" t="n"/>
      <x:c r="O33" s="21" t="n"/>
      <x:c r="P33" s="21" t="n"/>
      <x:c r="Q33" s="21" t="n"/>
      <x:c r="R33" s="21" t="n"/>
      <x:c r="S33" s="21" t="n"/>
      <x:c r="T33" s="21" t="n"/>
      <x:c r="U33" s="21" t="n"/>
      <x:c r="V33" s="21" t="n"/>
      <x:c r="W33" s="21" t="n"/>
      <x:c r="X33" s="19" t="n"/>
      <x:c r="Y33" s="24">
        <x:f>IF($B33="","",IFERROR(SUM(C33:L33)/SUM($C$5:$L$5),0))</x:f>
      </x:c>
      <x:c r="Z33" s="24">
        <x:f>IF($B33="","",IFERROR(SUM(M33:V33)/SUM($M$5:$V$5),0))</x:f>
      </x:c>
      <x:c r="AA33" s="24">
        <x:f>IF($B33="","",IFERROR(W33/$X$5,0))</x:f>
      </x:c>
      <x:c r="AB33" s="24">
        <x:f>IF($B33="","",Y33*Setup!$D$12+Z33*Setup!$D$13+AA33*Setup!$D$14)</x:f>
      </x:c>
      <x:c r="AC33" s="25">
        <x:f>IF($B33="","",ROUND(Setup!$E$7+(AB33*Setup!$F$7),0))</x:f>
      </x:c>
      <x:c r="AD33" s="25">
        <x:f>IF($B33="","",IF(AC33&gt;=Setup!$E$4,"PASS","FAIL"))</x:f>
      </x:c>
    </x:row>
    <x:row r="34">
      <x:c r="A34" s="22" t="n">
        <x:v>29</x:v>
      </x:c>
      <x:c r="B34" s="23">
        <x:f>IF(Setup!$B$47="","",Setup!$B$47)</x:f>
      </x:c>
      <x:c r="C34" s="21" t="n"/>
      <x:c r="D34" s="21" t="n"/>
      <x:c r="E34" s="21" t="n"/>
      <x:c r="F34" s="21" t="n"/>
      <x:c r="G34" s="21" t="n"/>
      <x:c r="H34" s="21" t="n"/>
      <x:c r="I34" s="21" t="n"/>
      <x:c r="J34" s="21" t="n"/>
      <x:c r="K34" s="21" t="n"/>
      <x:c r="L34" s="21" t="n"/>
      <x:c r="M34" s="21" t="n"/>
      <x:c r="N34" s="21" t="n"/>
      <x:c r="O34" s="21" t="n"/>
      <x:c r="P34" s="21" t="n"/>
      <x:c r="Q34" s="21" t="n"/>
      <x:c r="R34" s="21" t="n"/>
      <x:c r="S34" s="21" t="n"/>
      <x:c r="T34" s="21" t="n"/>
      <x:c r="U34" s="21" t="n"/>
      <x:c r="V34" s="21" t="n"/>
      <x:c r="W34" s="21" t="n"/>
      <x:c r="X34" s="19" t="n"/>
      <x:c r="Y34" s="24">
        <x:f>IF($B34="","",IFERROR(SUM(C34:L34)/SUM($C$5:$L$5),0))</x:f>
      </x:c>
      <x:c r="Z34" s="24">
        <x:f>IF($B34="","",IFERROR(SUM(M34:V34)/SUM($M$5:$V$5),0))</x:f>
      </x:c>
      <x:c r="AA34" s="24">
        <x:f>IF($B34="","",IFERROR(W34/$X$5,0))</x:f>
      </x:c>
      <x:c r="AB34" s="24">
        <x:f>IF($B34="","",Y34*Setup!$D$12+Z34*Setup!$D$13+AA34*Setup!$D$14)</x:f>
      </x:c>
      <x:c r="AC34" s="25">
        <x:f>IF($B34="","",ROUND(Setup!$E$7+(AB34*Setup!$F$7),0))</x:f>
      </x:c>
      <x:c r="AD34" s="25">
        <x:f>IF($B34="","",IF(AC34&gt;=Setup!$E$4,"PASS","FAIL"))</x:f>
      </x:c>
    </x:row>
    <x:row r="35">
      <x:c r="A35" s="22" t="n">
        <x:v>30</x:v>
      </x:c>
      <x:c r="B35" s="23">
        <x:f>IF(Setup!$B$48="","",Setup!$B$48)</x:f>
      </x:c>
      <x:c r="C35" s="21" t="n"/>
      <x:c r="D35" s="21" t="n"/>
      <x:c r="E35" s="21" t="n"/>
      <x:c r="F35" s="21" t="n"/>
      <x:c r="G35" s="21" t="n"/>
      <x:c r="H35" s="21" t="n"/>
      <x:c r="I35" s="21" t="n"/>
      <x:c r="J35" s="21" t="n"/>
      <x:c r="K35" s="21" t="n"/>
      <x:c r="L35" s="21" t="n"/>
      <x:c r="M35" s="21" t="n"/>
      <x:c r="N35" s="21" t="n"/>
      <x:c r="O35" s="21" t="n"/>
      <x:c r="P35" s="21" t="n"/>
      <x:c r="Q35" s="21" t="n"/>
      <x:c r="R35" s="21" t="n"/>
      <x:c r="S35" s="21" t="n"/>
      <x:c r="T35" s="21" t="n"/>
      <x:c r="U35" s="21" t="n"/>
      <x:c r="V35" s="21" t="n"/>
      <x:c r="W35" s="21" t="n"/>
      <x:c r="X35" s="19" t="n"/>
      <x:c r="Y35" s="24">
        <x:f>IF($B35="","",IFERROR(SUM(C35:L35)/SUM($C$5:$L$5),0))</x:f>
      </x:c>
      <x:c r="Z35" s="24">
        <x:f>IF($B35="","",IFERROR(SUM(M35:V35)/SUM($M$5:$V$5),0))</x:f>
      </x:c>
      <x:c r="AA35" s="24">
        <x:f>IF($B35="","",IFERROR(W35/$X$5,0))</x:f>
      </x:c>
      <x:c r="AB35" s="24">
        <x:f>IF($B35="","",Y35*Setup!$D$12+Z35*Setup!$D$13+AA35*Setup!$D$14)</x:f>
      </x:c>
      <x:c r="AC35" s="25">
        <x:f>IF($B35="","",ROUND(Setup!$E$7+(AB35*Setup!$F$7),0))</x:f>
      </x:c>
      <x:c r="AD35" s="25">
        <x:f>IF($B35="","",IF(AC35&gt;=Setup!$E$4,"PASS","FAIL"))</x:f>
      </x:c>
    </x:row>
    <x:row r="36">
      <x:c r="A36" s="22" t="n">
        <x:v>31</x:v>
      </x:c>
      <x:c r="B36" s="23">
        <x:f>IF(Setup!$B$49="","",Setup!$B$49)</x:f>
      </x:c>
      <x:c r="C36" s="21" t="n"/>
      <x:c r="D36" s="21" t="n"/>
      <x:c r="E36" s="21" t="n"/>
      <x:c r="F36" s="21" t="n"/>
      <x:c r="G36" s="21" t="n"/>
      <x:c r="H36" s="21" t="n"/>
      <x:c r="I36" s="21" t="n"/>
      <x:c r="J36" s="21" t="n"/>
      <x:c r="K36" s="21" t="n"/>
      <x:c r="L36" s="21" t="n"/>
      <x:c r="M36" s="21" t="n"/>
      <x:c r="N36" s="21" t="n"/>
      <x:c r="O36" s="21" t="n"/>
      <x:c r="P36" s="21" t="n"/>
      <x:c r="Q36" s="21" t="n"/>
      <x:c r="R36" s="21" t="n"/>
      <x:c r="S36" s="21" t="n"/>
      <x:c r="T36" s="21" t="n"/>
      <x:c r="U36" s="21" t="n"/>
      <x:c r="V36" s="21" t="n"/>
      <x:c r="W36" s="21" t="n"/>
      <x:c r="X36" s="19" t="n"/>
      <x:c r="Y36" s="24">
        <x:f>IF($B36="","",IFERROR(SUM(C36:L36)/SUM($C$5:$L$5),0))</x:f>
      </x:c>
      <x:c r="Z36" s="24">
        <x:f>IF($B36="","",IFERROR(SUM(M36:V36)/SUM($M$5:$V$5),0))</x:f>
      </x:c>
      <x:c r="AA36" s="24">
        <x:f>IF($B36="","",IFERROR(W36/$X$5,0))</x:f>
      </x:c>
      <x:c r="AB36" s="24">
        <x:f>IF($B36="","",Y36*Setup!$D$12+Z36*Setup!$D$13+AA36*Setup!$D$14)</x:f>
      </x:c>
      <x:c r="AC36" s="25">
        <x:f>IF($B36="","",ROUND(Setup!$E$7+(AB36*Setup!$F$7),0))</x:f>
      </x:c>
      <x:c r="AD36" s="25">
        <x:f>IF($B36="","",IF(AC36&gt;=Setup!$E$4,"PASS","FAIL"))</x:f>
      </x:c>
    </x:row>
    <x:row r="37">
      <x:c r="A37" s="22" t="n">
        <x:v>32</x:v>
      </x:c>
      <x:c r="B37" s="23">
        <x:f>IF(Setup!$B$50="","",Setup!$B$50)</x:f>
      </x:c>
      <x:c r="C37" s="21" t="n"/>
      <x:c r="D37" s="21" t="n"/>
      <x:c r="E37" s="21" t="n"/>
      <x:c r="F37" s="21" t="n"/>
      <x:c r="G37" s="21" t="n"/>
      <x:c r="H37" s="21" t="n"/>
      <x:c r="I37" s="21" t="n"/>
      <x:c r="J37" s="21" t="n"/>
      <x:c r="K37" s="21" t="n"/>
      <x:c r="L37" s="21" t="n"/>
      <x:c r="M37" s="21" t="n"/>
      <x:c r="N37" s="21" t="n"/>
      <x:c r="O37" s="21" t="n"/>
      <x:c r="P37" s="21" t="n"/>
      <x:c r="Q37" s="21" t="n"/>
      <x:c r="R37" s="21" t="n"/>
      <x:c r="S37" s="21" t="n"/>
      <x:c r="T37" s="21" t="n"/>
      <x:c r="U37" s="21" t="n"/>
      <x:c r="V37" s="21" t="n"/>
      <x:c r="W37" s="21" t="n"/>
      <x:c r="X37" s="19" t="n"/>
      <x:c r="Y37" s="24">
        <x:f>IF($B37="","",IFERROR(SUM(C37:L37)/SUM($C$5:$L$5),0))</x:f>
      </x:c>
      <x:c r="Z37" s="24">
        <x:f>IF($B37="","",IFERROR(SUM(M37:V37)/SUM($M$5:$V$5),0))</x:f>
      </x:c>
      <x:c r="AA37" s="24">
        <x:f>IF($B37="","",IFERROR(W37/$X$5,0))</x:f>
      </x:c>
      <x:c r="AB37" s="24">
        <x:f>IF($B37="","",Y37*Setup!$D$12+Z37*Setup!$D$13+AA37*Setup!$D$14)</x:f>
      </x:c>
      <x:c r="AC37" s="25">
        <x:f>IF($B37="","",ROUND(Setup!$E$7+(AB37*Setup!$F$7),0))</x:f>
      </x:c>
      <x:c r="AD37" s="25">
        <x:f>IF($B37="","",IF(AC37&gt;=Setup!$E$4,"PASS","FAIL"))</x:f>
      </x:c>
    </x:row>
    <x:row r="38">
      <x:c r="A38" s="22" t="n">
        <x:v>33</x:v>
      </x:c>
      <x:c r="B38" s="23">
        <x:f>IF(Setup!$B$51="","",Setup!$B$51)</x:f>
      </x:c>
      <x:c r="C38" s="21" t="n"/>
      <x:c r="D38" s="21" t="n"/>
      <x:c r="E38" s="21" t="n"/>
      <x:c r="F38" s="21" t="n"/>
      <x:c r="G38" s="21" t="n"/>
      <x:c r="H38" s="21" t="n"/>
      <x:c r="I38" s="21" t="n"/>
      <x:c r="J38" s="21" t="n"/>
      <x:c r="K38" s="21" t="n"/>
      <x:c r="L38" s="21" t="n"/>
      <x:c r="M38" s="21" t="n"/>
      <x:c r="N38" s="21" t="n"/>
      <x:c r="O38" s="21" t="n"/>
      <x:c r="P38" s="21" t="n"/>
      <x:c r="Q38" s="21" t="n"/>
      <x:c r="R38" s="21" t="n"/>
      <x:c r="S38" s="21" t="n"/>
      <x:c r="T38" s="21" t="n"/>
      <x:c r="U38" s="21" t="n"/>
      <x:c r="V38" s="21" t="n"/>
      <x:c r="W38" s="21" t="n"/>
      <x:c r="X38" s="19" t="n"/>
      <x:c r="Y38" s="24">
        <x:f>IF($B38="","",IFERROR(SUM(C38:L38)/SUM($C$5:$L$5),0))</x:f>
      </x:c>
      <x:c r="Z38" s="24">
        <x:f>IF($B38="","",IFERROR(SUM(M38:V38)/SUM($M$5:$V$5),0))</x:f>
      </x:c>
      <x:c r="AA38" s="24">
        <x:f>IF($B38="","",IFERROR(W38/$X$5,0))</x:f>
      </x:c>
      <x:c r="AB38" s="24">
        <x:f>IF($B38="","",Y38*Setup!$D$12+Z38*Setup!$D$13+AA38*Setup!$D$14)</x:f>
      </x:c>
      <x:c r="AC38" s="25">
        <x:f>IF($B38="","",ROUND(Setup!$E$7+(AB38*Setup!$F$7),0))</x:f>
      </x:c>
      <x:c r="AD38" s="25">
        <x:f>IF($B38="","",IF(AC38&gt;=Setup!$E$4,"PASS","FAIL"))</x:f>
      </x:c>
    </x:row>
    <x:row r="39">
      <x:c r="A39" s="22" t="n">
        <x:v>34</x:v>
      </x:c>
      <x:c r="B39" s="23">
        <x:f>IF(Setup!$B$52="","",Setup!$B$52)</x:f>
      </x:c>
      <x:c r="C39" s="21" t="n"/>
      <x:c r="D39" s="21" t="n"/>
      <x:c r="E39" s="21" t="n"/>
      <x:c r="F39" s="21" t="n"/>
      <x:c r="G39" s="21" t="n"/>
      <x:c r="H39" s="21" t="n"/>
      <x:c r="I39" s="21" t="n"/>
      <x:c r="J39" s="21" t="n"/>
      <x:c r="K39" s="21" t="n"/>
      <x:c r="L39" s="21" t="n"/>
      <x:c r="M39" s="21" t="n"/>
      <x:c r="N39" s="21" t="n"/>
      <x:c r="O39" s="21" t="n"/>
      <x:c r="P39" s="21" t="n"/>
      <x:c r="Q39" s="21" t="n"/>
      <x:c r="R39" s="21" t="n"/>
      <x:c r="S39" s="21" t="n"/>
      <x:c r="T39" s="21" t="n"/>
      <x:c r="U39" s="21" t="n"/>
      <x:c r="V39" s="21" t="n"/>
      <x:c r="W39" s="21" t="n"/>
      <x:c r="X39" s="19" t="n"/>
      <x:c r="Y39" s="24">
        <x:f>IF($B39="","",IFERROR(SUM(C39:L39)/SUM($C$5:$L$5),0))</x:f>
      </x:c>
      <x:c r="Z39" s="24">
        <x:f>IF($B39="","",IFERROR(SUM(M39:V39)/SUM($M$5:$V$5),0))</x:f>
      </x:c>
      <x:c r="AA39" s="24">
        <x:f>IF($B39="","",IFERROR(W39/$X$5,0))</x:f>
      </x:c>
      <x:c r="AB39" s="24">
        <x:f>IF($B39="","",Y39*Setup!$D$12+Z39*Setup!$D$13+AA39*Setup!$D$14)</x:f>
      </x:c>
      <x:c r="AC39" s="25">
        <x:f>IF($B39="","",ROUND(Setup!$E$7+(AB39*Setup!$F$7),0))</x:f>
      </x:c>
      <x:c r="AD39" s="25">
        <x:f>IF($B39="","",IF(AC39&gt;=Setup!$E$4,"PASS","FAIL"))</x:f>
      </x:c>
    </x:row>
    <x:row r="40">
      <x:c r="A40" s="22" t="n">
        <x:v>35</x:v>
      </x:c>
      <x:c r="B40" s="23">
        <x:f>IF(Setup!$B$53="","",Setup!$B$53)</x:f>
      </x:c>
      <x:c r="C40" s="21" t="n"/>
      <x:c r="D40" s="21" t="n"/>
      <x:c r="E40" s="21" t="n"/>
      <x:c r="F40" s="21" t="n"/>
      <x:c r="G40" s="21" t="n"/>
      <x:c r="H40" s="21" t="n"/>
      <x:c r="I40" s="21" t="n"/>
      <x:c r="J40" s="21" t="n"/>
      <x:c r="K40" s="21" t="n"/>
      <x:c r="L40" s="21" t="n"/>
      <x:c r="M40" s="21" t="n"/>
      <x:c r="N40" s="21" t="n"/>
      <x:c r="O40" s="21" t="n"/>
      <x:c r="P40" s="21" t="n"/>
      <x:c r="Q40" s="21" t="n"/>
      <x:c r="R40" s="21" t="n"/>
      <x:c r="S40" s="21" t="n"/>
      <x:c r="T40" s="21" t="n"/>
      <x:c r="U40" s="21" t="n"/>
      <x:c r="V40" s="21" t="n"/>
      <x:c r="W40" s="21" t="n"/>
      <x:c r="X40" s="19" t="n"/>
      <x:c r="Y40" s="24">
        <x:f>IF($B40="","",IFERROR(SUM(C40:L40)/SUM($C$5:$L$5),0))</x:f>
      </x:c>
      <x:c r="Z40" s="24">
        <x:f>IF($B40="","",IFERROR(SUM(M40:V40)/SUM($M$5:$V$5),0))</x:f>
      </x:c>
      <x:c r="AA40" s="24">
        <x:f>IF($B40="","",IFERROR(W40/$X$5,0))</x:f>
      </x:c>
      <x:c r="AB40" s="24">
        <x:f>IF($B40="","",Y40*Setup!$D$12+Z40*Setup!$D$13+AA40*Setup!$D$14)</x:f>
      </x:c>
      <x:c r="AC40" s="25">
        <x:f>IF($B40="","",ROUND(Setup!$E$7+(AB40*Setup!$F$7),0))</x:f>
      </x:c>
      <x:c r="AD40" s="25">
        <x:f>IF($B40="","",IF(AC40&gt;=Setup!$E$4,"PASS","FAIL"))</x:f>
      </x:c>
    </x:row>
    <x:row r="41">
      <x:c r="A41" s="22" t="n">
        <x:v>36</x:v>
      </x:c>
      <x:c r="B41" s="23">
        <x:f>IF(Setup!$B$54="","",Setup!$B$54)</x:f>
      </x:c>
      <x:c r="C41" s="21" t="n"/>
      <x:c r="D41" s="21" t="n"/>
      <x:c r="E41" s="21" t="n"/>
      <x:c r="F41" s="21" t="n"/>
      <x:c r="G41" s="21" t="n"/>
      <x:c r="H41" s="21" t="n"/>
      <x:c r="I41" s="21" t="n"/>
      <x:c r="J41" s="21" t="n"/>
      <x:c r="K41" s="21" t="n"/>
      <x:c r="L41" s="21" t="n"/>
      <x:c r="M41" s="21" t="n"/>
      <x:c r="N41" s="21" t="n"/>
      <x:c r="O41" s="21" t="n"/>
      <x:c r="P41" s="21" t="n"/>
      <x:c r="Q41" s="21" t="n"/>
      <x:c r="R41" s="21" t="n"/>
      <x:c r="S41" s="21" t="n"/>
      <x:c r="T41" s="21" t="n"/>
      <x:c r="U41" s="21" t="n"/>
      <x:c r="V41" s="21" t="n"/>
      <x:c r="W41" s="21" t="n"/>
      <x:c r="X41" s="19" t="n"/>
      <x:c r="Y41" s="24">
        <x:f>IF($B41="","",IFERROR(SUM(C41:L41)/SUM($C$5:$L$5),0))</x:f>
      </x:c>
      <x:c r="Z41" s="24">
        <x:f>IF($B41="","",IFERROR(SUM(M41:V41)/SUM($M$5:$V$5),0))</x:f>
      </x:c>
      <x:c r="AA41" s="24">
        <x:f>IF($B41="","",IFERROR(W41/$X$5,0))</x:f>
      </x:c>
      <x:c r="AB41" s="24">
        <x:f>IF($B41="","",Y41*Setup!$D$12+Z41*Setup!$D$13+AA41*Setup!$D$14)</x:f>
      </x:c>
      <x:c r="AC41" s="25">
        <x:f>IF($B41="","",ROUND(Setup!$E$7+(AB41*Setup!$F$7),0))</x:f>
      </x:c>
      <x:c r="AD41" s="25">
        <x:f>IF($B41="","",IF(AC41&gt;=Setup!$E$4,"PASS","FAIL"))</x:f>
      </x:c>
    </x:row>
    <x:row r="42">
      <x:c r="A42" s="22" t="n">
        <x:v>37</x:v>
      </x:c>
      <x:c r="B42" s="23">
        <x:f>IF(Setup!$B$55="","",Setup!$B$55)</x:f>
      </x:c>
      <x:c r="C42" s="21" t="n"/>
      <x:c r="D42" s="21" t="n"/>
      <x:c r="E42" s="21" t="n"/>
      <x:c r="F42" s="21" t="n"/>
      <x:c r="G42" s="21" t="n"/>
      <x:c r="H42" s="21" t="n"/>
      <x:c r="I42" s="21" t="n"/>
      <x:c r="J42" s="21" t="n"/>
      <x:c r="K42" s="21" t="n"/>
      <x:c r="L42" s="21" t="n"/>
      <x:c r="M42" s="21" t="n"/>
      <x:c r="N42" s="21" t="n"/>
      <x:c r="O42" s="21" t="n"/>
      <x:c r="P42" s="21" t="n"/>
      <x:c r="Q42" s="21" t="n"/>
      <x:c r="R42" s="21" t="n"/>
      <x:c r="S42" s="21" t="n"/>
      <x:c r="T42" s="21" t="n"/>
      <x:c r="U42" s="21" t="n"/>
      <x:c r="V42" s="21" t="n"/>
      <x:c r="W42" s="21" t="n"/>
      <x:c r="X42" s="19" t="n"/>
      <x:c r="Y42" s="24">
        <x:f>IF($B42="","",IFERROR(SUM(C42:L42)/SUM($C$5:$L$5),0))</x:f>
      </x:c>
      <x:c r="Z42" s="24">
        <x:f>IF($B42="","",IFERROR(SUM(M42:V42)/SUM($M$5:$V$5),0))</x:f>
      </x:c>
      <x:c r="AA42" s="24">
        <x:f>IF($B42="","",IFERROR(W42/$X$5,0))</x:f>
      </x:c>
      <x:c r="AB42" s="24">
        <x:f>IF($B42="","",Y42*Setup!$D$12+Z42*Setup!$D$13+AA42*Setup!$D$14)</x:f>
      </x:c>
      <x:c r="AC42" s="25">
        <x:f>IF($B42="","",ROUND(Setup!$E$7+(AB42*Setup!$F$7),0))</x:f>
      </x:c>
      <x:c r="AD42" s="25">
        <x:f>IF($B42="","",IF(AC42&gt;=Setup!$E$4,"PASS","FAIL"))</x:f>
      </x:c>
    </x:row>
    <x:row r="43">
      <x:c r="A43" s="22" t="n">
        <x:v>38</x:v>
      </x:c>
      <x:c r="B43" s="23">
        <x:f>IF(Setup!$B$56="","",Setup!$B$56)</x:f>
      </x:c>
      <x:c r="C43" s="21" t="n"/>
      <x:c r="D43" s="21" t="n"/>
      <x:c r="E43" s="21" t="n"/>
      <x:c r="F43" s="21" t="n"/>
      <x:c r="G43" s="21" t="n"/>
      <x:c r="H43" s="21" t="n"/>
      <x:c r="I43" s="21" t="n"/>
      <x:c r="J43" s="21" t="n"/>
      <x:c r="K43" s="21" t="n"/>
      <x:c r="L43" s="21" t="n"/>
      <x:c r="M43" s="21" t="n"/>
      <x:c r="N43" s="21" t="n"/>
      <x:c r="O43" s="21" t="n"/>
      <x:c r="P43" s="21" t="n"/>
      <x:c r="Q43" s="21" t="n"/>
      <x:c r="R43" s="21" t="n"/>
      <x:c r="S43" s="21" t="n"/>
      <x:c r="T43" s="21" t="n"/>
      <x:c r="U43" s="21" t="n"/>
      <x:c r="V43" s="21" t="n"/>
      <x:c r="W43" s="21" t="n"/>
      <x:c r="X43" s="19" t="n"/>
      <x:c r="Y43" s="24">
        <x:f>IF($B43="","",IFERROR(SUM(C43:L43)/SUM($C$5:$L$5),0))</x:f>
      </x:c>
      <x:c r="Z43" s="24">
        <x:f>IF($B43="","",IFERROR(SUM(M43:V43)/SUM($M$5:$V$5),0))</x:f>
      </x:c>
      <x:c r="AA43" s="24">
        <x:f>IF($B43="","",IFERROR(W43/$X$5,0))</x:f>
      </x:c>
      <x:c r="AB43" s="24">
        <x:f>IF($B43="","",Y43*Setup!$D$12+Z43*Setup!$D$13+AA43*Setup!$D$14)</x:f>
      </x:c>
      <x:c r="AC43" s="25">
        <x:f>IF($B43="","",ROUND(Setup!$E$7+(AB43*Setup!$F$7),0))</x:f>
      </x:c>
      <x:c r="AD43" s="25">
        <x:f>IF($B43="","",IF(AC43&gt;=Setup!$E$4,"PASS","FAIL"))</x:f>
      </x:c>
    </x:row>
    <x:row r="44">
      <x:c r="A44" s="22" t="n">
        <x:v>39</x:v>
      </x:c>
      <x:c r="B44" s="23">
        <x:f>IF(Setup!$B$57="","",Setup!$B$57)</x:f>
      </x:c>
      <x:c r="C44" s="21" t="n"/>
      <x:c r="D44" s="21" t="n"/>
      <x:c r="E44" s="21" t="n"/>
      <x:c r="F44" s="21" t="n"/>
      <x:c r="G44" s="21" t="n"/>
      <x:c r="H44" s="21" t="n"/>
      <x:c r="I44" s="21" t="n"/>
      <x:c r="J44" s="21" t="n"/>
      <x:c r="K44" s="21" t="n"/>
      <x:c r="L44" s="21" t="n"/>
      <x:c r="M44" s="21" t="n"/>
      <x:c r="N44" s="21" t="n"/>
      <x:c r="O44" s="21" t="n"/>
      <x:c r="P44" s="21" t="n"/>
      <x:c r="Q44" s="21" t="n"/>
      <x:c r="R44" s="21" t="n"/>
      <x:c r="S44" s="21" t="n"/>
      <x:c r="T44" s="21" t="n"/>
      <x:c r="U44" s="21" t="n"/>
      <x:c r="V44" s="21" t="n"/>
      <x:c r="W44" s="21" t="n"/>
      <x:c r="X44" s="19" t="n"/>
      <x:c r="Y44" s="24">
        <x:f>IF($B44="","",IFERROR(SUM(C44:L44)/SUM($C$5:$L$5),0))</x:f>
      </x:c>
      <x:c r="Z44" s="24">
        <x:f>IF($B44="","",IFERROR(SUM(M44:V44)/SUM($M$5:$V$5),0))</x:f>
      </x:c>
      <x:c r="AA44" s="24">
        <x:f>IF($B44="","",IFERROR(W44/$X$5,0))</x:f>
      </x:c>
      <x:c r="AB44" s="24">
        <x:f>IF($B44="","",Y44*Setup!$D$12+Z44*Setup!$D$13+AA44*Setup!$D$14)</x:f>
      </x:c>
      <x:c r="AC44" s="25">
        <x:f>IF($B44="","",ROUND(Setup!$E$7+(AB44*Setup!$F$7),0))</x:f>
      </x:c>
      <x:c r="AD44" s="25">
        <x:f>IF($B44="","",IF(AC44&gt;=Setup!$E$4,"PASS","FAIL"))</x:f>
      </x:c>
    </x:row>
    <x:row r="45">
      <x:c r="A45" s="22" t="n">
        <x:v>40</x:v>
      </x:c>
      <x:c r="B45" s="23">
        <x:f>IF(Setup!$B$58="","",Setup!$B$58)</x:f>
      </x:c>
      <x:c r="C45" s="21" t="n"/>
      <x:c r="D45" s="21" t="n"/>
      <x:c r="E45" s="21" t="n"/>
      <x:c r="F45" s="21" t="n"/>
      <x:c r="G45" s="21" t="n"/>
      <x:c r="H45" s="21" t="n"/>
      <x:c r="I45" s="21" t="n"/>
      <x:c r="J45" s="21" t="n"/>
      <x:c r="K45" s="21" t="n"/>
      <x:c r="L45" s="21" t="n"/>
      <x:c r="M45" s="21" t="n"/>
      <x:c r="N45" s="21" t="n"/>
      <x:c r="O45" s="21" t="n"/>
      <x:c r="P45" s="21" t="n"/>
      <x:c r="Q45" s="21" t="n"/>
      <x:c r="R45" s="21" t="n"/>
      <x:c r="S45" s="21" t="n"/>
      <x:c r="T45" s="21" t="n"/>
      <x:c r="U45" s="21" t="n"/>
      <x:c r="V45" s="21" t="n"/>
      <x:c r="W45" s="21" t="n"/>
      <x:c r="X45" s="19" t="n"/>
      <x:c r="Y45" s="24">
        <x:f>IF($B45="","",IFERROR(SUM(C45:L45)/SUM($C$5:$L$5),0))</x:f>
      </x:c>
      <x:c r="Z45" s="24">
        <x:f>IF($B45="","",IFERROR(SUM(M45:V45)/SUM($M$5:$V$5),0))</x:f>
      </x:c>
      <x:c r="AA45" s="24">
        <x:f>IF($B45="","",IFERROR(W45/$X$5,0))</x:f>
      </x:c>
      <x:c r="AB45" s="24">
        <x:f>IF($B45="","",Y45*Setup!$D$12+Z45*Setup!$D$13+AA45*Setup!$D$14)</x:f>
      </x:c>
      <x:c r="AC45" s="25">
        <x:f>IF($B45="","",ROUND(Setup!$E$7+(AB45*Setup!$F$7),0))</x:f>
      </x:c>
      <x:c r="AD45" s="25">
        <x:f>IF($B45="","",IF(AC45&gt;=Setup!$E$4,"PASS","FAIL"))</x:f>
      </x:c>
    </x:row>
    <x:row r="46">
      <x:c r="A46" s="22" t="n">
        <x:v>41</x:v>
      </x:c>
      <x:c r="B46" s="23">
        <x:f>IF(Setup!$B$59="","",Setup!$B$59)</x:f>
      </x:c>
      <x:c r="C46" s="21" t="n"/>
      <x:c r="D46" s="21" t="n"/>
      <x:c r="E46" s="21" t="n"/>
      <x:c r="F46" s="21" t="n"/>
      <x:c r="G46" s="21" t="n"/>
      <x:c r="H46" s="21" t="n"/>
      <x:c r="I46" s="21" t="n"/>
      <x:c r="J46" s="21" t="n"/>
      <x:c r="K46" s="21" t="n"/>
      <x:c r="L46" s="21" t="n"/>
      <x:c r="M46" s="21" t="n"/>
      <x:c r="N46" s="21" t="n"/>
      <x:c r="O46" s="21" t="n"/>
      <x:c r="P46" s="21" t="n"/>
      <x:c r="Q46" s="21" t="n"/>
      <x:c r="R46" s="21" t="n"/>
      <x:c r="S46" s="21" t="n"/>
      <x:c r="T46" s="21" t="n"/>
      <x:c r="U46" s="21" t="n"/>
      <x:c r="V46" s="21" t="n"/>
      <x:c r="W46" s="21" t="n"/>
      <x:c r="X46" s="19" t="n"/>
      <x:c r="Y46" s="24">
        <x:f>IF($B46="","",IFERROR(SUM(C46:L46)/SUM($C$5:$L$5),0))</x:f>
      </x:c>
      <x:c r="Z46" s="24">
        <x:f>IF($B46="","",IFERROR(SUM(M46:V46)/SUM($M$5:$V$5),0))</x:f>
      </x:c>
      <x:c r="AA46" s="24">
        <x:f>IF($B46="","",IFERROR(W46/$X$5,0))</x:f>
      </x:c>
      <x:c r="AB46" s="24">
        <x:f>IF($B46="","",Y46*Setup!$D$12+Z46*Setup!$D$13+AA46*Setup!$D$14)</x:f>
      </x:c>
      <x:c r="AC46" s="25">
        <x:f>IF($B46="","",ROUND(Setup!$E$7+(AB46*Setup!$F$7),0))</x:f>
      </x:c>
      <x:c r="AD46" s="25">
        <x:f>IF($B46="","",IF(AC46&gt;=Setup!$E$4,"PASS","FAIL"))</x:f>
      </x:c>
    </x:row>
    <x:row r="47">
      <x:c r="A47" s="22" t="n">
        <x:v>42</x:v>
      </x:c>
      <x:c r="B47" s="23">
        <x:f>IF(Setup!$B$60="","",Setup!$B$60)</x:f>
      </x:c>
      <x:c r="C47" s="21" t="n"/>
      <x:c r="D47" s="21" t="n"/>
      <x:c r="E47" s="21" t="n"/>
      <x:c r="F47" s="21" t="n"/>
      <x:c r="G47" s="21" t="n"/>
      <x:c r="H47" s="21" t="n"/>
      <x:c r="I47" s="21" t="n"/>
      <x:c r="J47" s="21" t="n"/>
      <x:c r="K47" s="21" t="n"/>
      <x:c r="L47" s="21" t="n"/>
      <x:c r="M47" s="21" t="n"/>
      <x:c r="N47" s="21" t="n"/>
      <x:c r="O47" s="21" t="n"/>
      <x:c r="P47" s="21" t="n"/>
      <x:c r="Q47" s="21" t="n"/>
      <x:c r="R47" s="21" t="n"/>
      <x:c r="S47" s="21" t="n"/>
      <x:c r="T47" s="21" t="n"/>
      <x:c r="U47" s="21" t="n"/>
      <x:c r="V47" s="21" t="n"/>
      <x:c r="W47" s="21" t="n"/>
      <x:c r="X47" s="19" t="n"/>
      <x:c r="Y47" s="24">
        <x:f>IF($B47="","",IFERROR(SUM(C47:L47)/SUM($C$5:$L$5),0))</x:f>
      </x:c>
      <x:c r="Z47" s="24">
        <x:f>IF($B47="","",IFERROR(SUM(M47:V47)/SUM($M$5:$V$5),0))</x:f>
      </x:c>
      <x:c r="AA47" s="24">
        <x:f>IF($B47="","",IFERROR(W47/$X$5,0))</x:f>
      </x:c>
      <x:c r="AB47" s="24">
        <x:f>IF($B47="","",Y47*Setup!$D$12+Z47*Setup!$D$13+AA47*Setup!$D$14)</x:f>
      </x:c>
      <x:c r="AC47" s="25">
        <x:f>IF($B47="","",ROUND(Setup!$E$7+(AB47*Setup!$F$7),0))</x:f>
      </x:c>
      <x:c r="AD47" s="25">
        <x:f>IF($B47="","",IF(AC47&gt;=Setup!$E$4,"PASS","FAIL"))</x:f>
      </x:c>
    </x:row>
    <x:row r="48">
      <x:c r="A48" s="22" t="n">
        <x:v>43</x:v>
      </x:c>
      <x:c r="B48" s="23">
        <x:f>IF(Setup!$B$61="","",Setup!$B$61)</x:f>
      </x:c>
      <x:c r="C48" s="21" t="n"/>
      <x:c r="D48" s="21" t="n"/>
      <x:c r="E48" s="21" t="n"/>
      <x:c r="F48" s="21" t="n"/>
      <x:c r="G48" s="21" t="n"/>
      <x:c r="H48" s="21" t="n"/>
      <x:c r="I48" s="21" t="n"/>
      <x:c r="J48" s="21" t="n"/>
      <x:c r="K48" s="21" t="n"/>
      <x:c r="L48" s="21" t="n"/>
      <x:c r="M48" s="21" t="n"/>
      <x:c r="N48" s="21" t="n"/>
      <x:c r="O48" s="21" t="n"/>
      <x:c r="P48" s="21" t="n"/>
      <x:c r="Q48" s="21" t="n"/>
      <x:c r="R48" s="21" t="n"/>
      <x:c r="S48" s="21" t="n"/>
      <x:c r="T48" s="21" t="n"/>
      <x:c r="U48" s="21" t="n"/>
      <x:c r="V48" s="21" t="n"/>
      <x:c r="W48" s="21" t="n"/>
      <x:c r="X48" s="19" t="n"/>
      <x:c r="Y48" s="24">
        <x:f>IF($B48="","",IFERROR(SUM(C48:L48)/SUM($C$5:$L$5),0))</x:f>
      </x:c>
      <x:c r="Z48" s="24">
        <x:f>IF($B48="","",IFERROR(SUM(M48:V48)/SUM($M$5:$V$5),0))</x:f>
      </x:c>
      <x:c r="AA48" s="24">
        <x:f>IF($B48="","",IFERROR(W48/$X$5,0))</x:f>
      </x:c>
      <x:c r="AB48" s="24">
        <x:f>IF($B48="","",Y48*Setup!$D$12+Z48*Setup!$D$13+AA48*Setup!$D$14)</x:f>
      </x:c>
      <x:c r="AC48" s="25">
        <x:f>IF($B48="","",ROUND(Setup!$E$7+(AB48*Setup!$F$7),0))</x:f>
      </x:c>
      <x:c r="AD48" s="25">
        <x:f>IF($B48="","",IF(AC48&gt;=Setup!$E$4,"PASS","FAIL"))</x:f>
      </x:c>
    </x:row>
    <x:row r="49">
      <x:c r="A49" s="22" t="n">
        <x:v>44</x:v>
      </x:c>
      <x:c r="B49" s="23">
        <x:f>IF(Setup!$B$62="","",Setup!$B$62)</x:f>
      </x:c>
      <x:c r="C49" s="21" t="n"/>
      <x:c r="D49" s="21" t="n"/>
      <x:c r="E49" s="21" t="n"/>
      <x:c r="F49" s="21" t="n"/>
      <x:c r="G49" s="21" t="n"/>
      <x:c r="H49" s="21" t="n"/>
      <x:c r="I49" s="21" t="n"/>
      <x:c r="J49" s="21" t="n"/>
      <x:c r="K49" s="21" t="n"/>
      <x:c r="L49" s="21" t="n"/>
      <x:c r="M49" s="21" t="n"/>
      <x:c r="N49" s="21" t="n"/>
      <x:c r="O49" s="21" t="n"/>
      <x:c r="P49" s="21" t="n"/>
      <x:c r="Q49" s="21" t="n"/>
      <x:c r="R49" s="21" t="n"/>
      <x:c r="S49" s="21" t="n"/>
      <x:c r="T49" s="21" t="n"/>
      <x:c r="U49" s="21" t="n"/>
      <x:c r="V49" s="21" t="n"/>
      <x:c r="W49" s="21" t="n"/>
      <x:c r="X49" s="19" t="n"/>
      <x:c r="Y49" s="24">
        <x:f>IF($B49="","",IFERROR(SUM(C49:L49)/SUM($C$5:$L$5),0))</x:f>
      </x:c>
      <x:c r="Z49" s="24">
        <x:f>IF($B49="","",IFERROR(SUM(M49:V49)/SUM($M$5:$V$5),0))</x:f>
      </x:c>
      <x:c r="AA49" s="24">
        <x:f>IF($B49="","",IFERROR(W49/$X$5,0))</x:f>
      </x:c>
      <x:c r="AB49" s="24">
        <x:f>IF($B49="","",Y49*Setup!$D$12+Z49*Setup!$D$13+AA49*Setup!$D$14)</x:f>
      </x:c>
      <x:c r="AC49" s="25">
        <x:f>IF($B49="","",ROUND(Setup!$E$7+(AB49*Setup!$F$7),0))</x:f>
      </x:c>
      <x:c r="AD49" s="25">
        <x:f>IF($B49="","",IF(AC49&gt;=Setup!$E$4,"PASS","FAIL"))</x:f>
      </x:c>
    </x:row>
    <x:row r="50">
      <x:c r="A50" s="22" t="n">
        <x:v>45</x:v>
      </x:c>
      <x:c r="B50" s="23">
        <x:f>IF(Setup!$B$63="","",Setup!$B$63)</x:f>
      </x:c>
      <x:c r="C50" s="21" t="n"/>
      <x:c r="D50" s="21" t="n"/>
      <x:c r="E50" s="21" t="n"/>
      <x:c r="F50" s="21" t="n"/>
      <x:c r="G50" s="21" t="n"/>
      <x:c r="H50" s="21" t="n"/>
      <x:c r="I50" s="21" t="n"/>
      <x:c r="J50" s="21" t="n"/>
      <x:c r="K50" s="21" t="n"/>
      <x:c r="L50" s="21" t="n"/>
      <x:c r="M50" s="21" t="n"/>
      <x:c r="N50" s="21" t="n"/>
      <x:c r="O50" s="21" t="n"/>
      <x:c r="P50" s="21" t="n"/>
      <x:c r="Q50" s="21" t="n"/>
      <x:c r="R50" s="21" t="n"/>
      <x:c r="S50" s="21" t="n"/>
      <x:c r="T50" s="21" t="n"/>
      <x:c r="U50" s="21" t="n"/>
      <x:c r="V50" s="21" t="n"/>
      <x:c r="W50" s="21" t="n"/>
      <x:c r="X50" s="19" t="n"/>
      <x:c r="Y50" s="24">
        <x:f>IF($B50="","",IFERROR(SUM(C50:L50)/SUM($C$5:$L$5),0))</x:f>
      </x:c>
      <x:c r="Z50" s="24">
        <x:f>IF($B50="","",IFERROR(SUM(M50:V50)/SUM($M$5:$V$5),0))</x:f>
      </x:c>
      <x:c r="AA50" s="24">
        <x:f>IF($B50="","",IFERROR(W50/$X$5,0))</x:f>
      </x:c>
      <x:c r="AB50" s="24">
        <x:f>IF($B50="","",Y50*Setup!$D$12+Z50*Setup!$D$13+AA50*Setup!$D$14)</x:f>
      </x:c>
      <x:c r="AC50" s="25">
        <x:f>IF($B50="","",ROUND(Setup!$E$7+(AB50*Setup!$F$7),0))</x:f>
      </x:c>
      <x:c r="AD50" s="25">
        <x:f>IF($B50="","",IF(AC50&gt;=Setup!$E$4,"PASS","FAIL"))</x:f>
      </x:c>
    </x:row>
    <x:row r="51">
      <x:c r="A51" s="22" t="n">
        <x:v>46</x:v>
      </x:c>
      <x:c r="B51" s="23">
        <x:f>IF(Setup!$B$64="","",Setup!$B$64)</x:f>
      </x:c>
      <x:c r="C51" s="21" t="n"/>
      <x:c r="D51" s="21" t="n"/>
      <x:c r="E51" s="21" t="n"/>
      <x:c r="F51" s="21" t="n"/>
      <x:c r="G51" s="21" t="n"/>
      <x:c r="H51" s="21" t="n"/>
      <x:c r="I51" s="21" t="n"/>
      <x:c r="J51" s="21" t="n"/>
      <x:c r="K51" s="21" t="n"/>
      <x:c r="L51" s="21" t="n"/>
      <x:c r="M51" s="21" t="n"/>
      <x:c r="N51" s="21" t="n"/>
      <x:c r="O51" s="21" t="n"/>
      <x:c r="P51" s="21" t="n"/>
      <x:c r="Q51" s="21" t="n"/>
      <x:c r="R51" s="21" t="n"/>
      <x:c r="S51" s="21" t="n"/>
      <x:c r="T51" s="21" t="n"/>
      <x:c r="U51" s="21" t="n"/>
      <x:c r="V51" s="21" t="n"/>
      <x:c r="W51" s="21" t="n"/>
      <x:c r="X51" s="19" t="n"/>
      <x:c r="Y51" s="24">
        <x:f>IF($B51="","",IFERROR(SUM(C51:L51)/SUM($C$5:$L$5),0))</x:f>
      </x:c>
      <x:c r="Z51" s="24">
        <x:f>IF($B51="","",IFERROR(SUM(M51:V51)/SUM($M$5:$V$5),0))</x:f>
      </x:c>
      <x:c r="AA51" s="24">
        <x:f>IF($B51="","",IFERROR(W51/$X$5,0))</x:f>
      </x:c>
      <x:c r="AB51" s="24">
        <x:f>IF($B51="","",Y51*Setup!$D$12+Z51*Setup!$D$13+AA51*Setup!$D$14)</x:f>
      </x:c>
      <x:c r="AC51" s="25">
        <x:f>IF($B51="","",ROUND(Setup!$E$7+(AB51*Setup!$F$7),0))</x:f>
      </x:c>
      <x:c r="AD51" s="25">
        <x:f>IF($B51="","",IF(AC51&gt;=Setup!$E$4,"PASS","FAIL"))</x:f>
      </x:c>
    </x:row>
    <x:row r="52">
      <x:c r="A52" s="22" t="n">
        <x:v>47</x:v>
      </x:c>
      <x:c r="B52" s="23">
        <x:f>IF(Setup!$B$65="","",Setup!$B$65)</x:f>
      </x:c>
      <x:c r="C52" s="21" t="n"/>
      <x:c r="D52" s="21" t="n"/>
      <x:c r="E52" s="21" t="n"/>
      <x:c r="F52" s="21" t="n"/>
      <x:c r="G52" s="21" t="n"/>
      <x:c r="H52" s="21" t="n"/>
      <x:c r="I52" s="21" t="n"/>
      <x:c r="J52" s="21" t="n"/>
      <x:c r="K52" s="21" t="n"/>
      <x:c r="L52" s="21" t="n"/>
      <x:c r="M52" s="21" t="n"/>
      <x:c r="N52" s="21" t="n"/>
      <x:c r="O52" s="21" t="n"/>
      <x:c r="P52" s="21" t="n"/>
      <x:c r="Q52" s="21" t="n"/>
      <x:c r="R52" s="21" t="n"/>
      <x:c r="S52" s="21" t="n"/>
      <x:c r="T52" s="21" t="n"/>
      <x:c r="U52" s="21" t="n"/>
      <x:c r="V52" s="21" t="n"/>
      <x:c r="W52" s="21" t="n"/>
      <x:c r="X52" s="19" t="n"/>
      <x:c r="Y52" s="24">
        <x:f>IF($B52="","",IFERROR(SUM(C52:L52)/SUM($C$5:$L$5),0))</x:f>
      </x:c>
      <x:c r="Z52" s="24">
        <x:f>IF($B52="","",IFERROR(SUM(M52:V52)/SUM($M$5:$V$5),0))</x:f>
      </x:c>
      <x:c r="AA52" s="24">
        <x:f>IF($B52="","",IFERROR(W52/$X$5,0))</x:f>
      </x:c>
      <x:c r="AB52" s="24">
        <x:f>IF($B52="","",Y52*Setup!$D$12+Z52*Setup!$D$13+AA52*Setup!$D$14)</x:f>
      </x:c>
      <x:c r="AC52" s="25">
        <x:f>IF($B52="","",ROUND(Setup!$E$7+(AB52*Setup!$F$7),0))</x:f>
      </x:c>
      <x:c r="AD52" s="25">
        <x:f>IF($B52="","",IF(AC52&gt;=Setup!$E$4,"PASS","FAIL"))</x:f>
      </x:c>
    </x:row>
    <x:row r="53">
      <x:c r="A53" s="22" t="n">
        <x:v>48</x:v>
      </x:c>
      <x:c r="B53" s="23">
        <x:f>IF(Setup!$B$66="","",Setup!$B$66)</x:f>
      </x:c>
      <x:c r="C53" s="21" t="n"/>
      <x:c r="D53" s="21" t="n"/>
      <x:c r="E53" s="21" t="n"/>
      <x:c r="F53" s="21" t="n"/>
      <x:c r="G53" s="21" t="n"/>
      <x:c r="H53" s="21" t="n"/>
      <x:c r="I53" s="21" t="n"/>
      <x:c r="J53" s="21" t="n"/>
      <x:c r="K53" s="21" t="n"/>
      <x:c r="L53" s="21" t="n"/>
      <x:c r="M53" s="21" t="n"/>
      <x:c r="N53" s="21" t="n"/>
      <x:c r="O53" s="21" t="n"/>
      <x:c r="P53" s="21" t="n"/>
      <x:c r="Q53" s="21" t="n"/>
      <x:c r="R53" s="21" t="n"/>
      <x:c r="S53" s="21" t="n"/>
      <x:c r="T53" s="21" t="n"/>
      <x:c r="U53" s="21" t="n"/>
      <x:c r="V53" s="21" t="n"/>
      <x:c r="W53" s="21" t="n"/>
      <x:c r="X53" s="19" t="n"/>
      <x:c r="Y53" s="24">
        <x:f>IF($B53="","",IFERROR(SUM(C53:L53)/SUM($C$5:$L$5),0))</x:f>
      </x:c>
      <x:c r="Z53" s="24">
        <x:f>IF($B53="","",IFERROR(SUM(M53:V53)/SUM($M$5:$V$5),0))</x:f>
      </x:c>
      <x:c r="AA53" s="24">
        <x:f>IF($B53="","",IFERROR(W53/$X$5,0))</x:f>
      </x:c>
      <x:c r="AB53" s="24">
        <x:f>IF($B53="","",Y53*Setup!$D$12+Z53*Setup!$D$13+AA53*Setup!$D$14)</x:f>
      </x:c>
      <x:c r="AC53" s="25">
        <x:f>IF($B53="","",ROUND(Setup!$E$7+(AB53*Setup!$F$7),0))</x:f>
      </x:c>
      <x:c r="AD53" s="25">
        <x:f>IF($B53="","",IF(AC53&gt;=Setup!$E$4,"PASS","FAIL"))</x:f>
      </x:c>
    </x:row>
    <x:row r="54">
      <x:c r="A54" s="22" t="n">
        <x:v>49</x:v>
      </x:c>
      <x:c r="B54" s="23">
        <x:f>IF(Setup!$B$67="","",Setup!$B$67)</x:f>
      </x:c>
      <x:c r="C54" s="21" t="n"/>
      <x:c r="D54" s="21" t="n"/>
      <x:c r="E54" s="21" t="n"/>
      <x:c r="F54" s="21" t="n"/>
      <x:c r="G54" s="21" t="n"/>
      <x:c r="H54" s="21" t="n"/>
      <x:c r="I54" s="21" t="n"/>
      <x:c r="J54" s="21" t="n"/>
      <x:c r="K54" s="21" t="n"/>
      <x:c r="L54" s="21" t="n"/>
      <x:c r="M54" s="21" t="n"/>
      <x:c r="N54" s="21" t="n"/>
      <x:c r="O54" s="21" t="n"/>
      <x:c r="P54" s="21" t="n"/>
      <x:c r="Q54" s="21" t="n"/>
      <x:c r="R54" s="21" t="n"/>
      <x:c r="S54" s="21" t="n"/>
      <x:c r="T54" s="21" t="n"/>
      <x:c r="U54" s="21" t="n"/>
      <x:c r="V54" s="21" t="n"/>
      <x:c r="W54" s="21" t="n"/>
      <x:c r="X54" s="19" t="n"/>
      <x:c r="Y54" s="24">
        <x:f>IF($B54="","",IFERROR(SUM(C54:L54)/SUM($C$5:$L$5),0))</x:f>
      </x:c>
      <x:c r="Z54" s="24">
        <x:f>IF($B54="","",IFERROR(SUM(M54:V54)/SUM($M$5:$V$5),0))</x:f>
      </x:c>
      <x:c r="AA54" s="24">
        <x:f>IF($B54="","",IFERROR(W54/$X$5,0))</x:f>
      </x:c>
      <x:c r="AB54" s="24">
        <x:f>IF($B54="","",Y54*Setup!$D$12+Z54*Setup!$D$13+AA54*Setup!$D$14)</x:f>
      </x:c>
      <x:c r="AC54" s="25">
        <x:f>IF($B54="","",ROUND(Setup!$E$7+(AB54*Setup!$F$7),0))</x:f>
      </x:c>
      <x:c r="AD54" s="25">
        <x:f>IF($B54="","",IF(AC54&gt;=Setup!$E$4,"PASS","FAIL"))</x:f>
      </x:c>
    </x:row>
    <x:row r="55">
      <x:c r="A55" s="22" t="n">
        <x:v>50</x:v>
      </x:c>
      <x:c r="B55" s="23">
        <x:f>IF(Setup!$B$68="","",Setup!$B$68)</x:f>
      </x:c>
      <x:c r="C55" s="21" t="n"/>
      <x:c r="D55" s="21" t="n"/>
      <x:c r="E55" s="21" t="n"/>
      <x:c r="F55" s="21" t="n"/>
      <x:c r="G55" s="21" t="n"/>
      <x:c r="H55" s="21" t="n"/>
      <x:c r="I55" s="21" t="n"/>
      <x:c r="J55" s="21" t="n"/>
      <x:c r="K55" s="21" t="n"/>
      <x:c r="L55" s="21" t="n"/>
      <x:c r="M55" s="21" t="n"/>
      <x:c r="N55" s="21" t="n"/>
      <x:c r="O55" s="21" t="n"/>
      <x:c r="P55" s="21" t="n"/>
      <x:c r="Q55" s="21" t="n"/>
      <x:c r="R55" s="21" t="n"/>
      <x:c r="S55" s="21" t="n"/>
      <x:c r="T55" s="21" t="n"/>
      <x:c r="U55" s="21" t="n"/>
      <x:c r="V55" s="21" t="n"/>
      <x:c r="W55" s="21" t="n"/>
      <x:c r="X55" s="19" t="n"/>
      <x:c r="Y55" s="24">
        <x:f>IF($B55="","",IFERROR(SUM(C55:L55)/SUM($C$5:$L$5),0))</x:f>
      </x:c>
      <x:c r="Z55" s="24">
        <x:f>IF($B55="","",IFERROR(SUM(M55:V55)/SUM($M$5:$V$5),0))</x:f>
      </x:c>
      <x:c r="AA55" s="24">
        <x:f>IF($B55="","",IFERROR(W55/$X$5,0))</x:f>
      </x:c>
      <x:c r="AB55" s="24">
        <x:f>IF($B55="","",Y55*Setup!$D$12+Z55*Setup!$D$13+AA55*Setup!$D$14)</x:f>
      </x:c>
      <x:c r="AC55" s="25">
        <x:f>IF($B55="","",ROUND(Setup!$E$7+(AB55*Setup!$F$7),0))</x:f>
      </x:c>
      <x:c r="AD55" s="25">
        <x:f>IF($B55="","",IF(AC55&gt;=Setup!$E$4,"PASS","FAIL"))</x:f>
      </x:c>
    </x:row>
    <x:row r="56">
      <x:c r="A56" s="22" t="n">
        <x:v>51</x:v>
      </x:c>
      <x:c r="B56" s="23">
        <x:f>IF(Setup!$B$69="","",Setup!$B$69)</x:f>
      </x:c>
      <x:c r="C56" s="21" t="n"/>
      <x:c r="D56" s="21" t="n"/>
      <x:c r="E56" s="21" t="n"/>
      <x:c r="F56" s="21" t="n"/>
      <x:c r="G56" s="21" t="n"/>
      <x:c r="H56" s="21" t="n"/>
      <x:c r="I56" s="21" t="n"/>
      <x:c r="J56" s="21" t="n"/>
      <x:c r="K56" s="21" t="n"/>
      <x:c r="L56" s="21" t="n"/>
      <x:c r="M56" s="21" t="n"/>
      <x:c r="N56" s="21" t="n"/>
      <x:c r="O56" s="21" t="n"/>
      <x:c r="P56" s="21" t="n"/>
      <x:c r="Q56" s="21" t="n"/>
      <x:c r="R56" s="21" t="n"/>
      <x:c r="S56" s="21" t="n"/>
      <x:c r="T56" s="21" t="n"/>
      <x:c r="U56" s="21" t="n"/>
      <x:c r="V56" s="21" t="n"/>
      <x:c r="W56" s="21" t="n"/>
      <x:c r="X56" s="19" t="n"/>
      <x:c r="Y56" s="24">
        <x:f>IF($B56="","",IFERROR(SUM(C56:L56)/SUM($C$5:$L$5),0))</x:f>
      </x:c>
      <x:c r="Z56" s="24">
        <x:f>IF($B56="","",IFERROR(SUM(M56:V56)/SUM($M$5:$V$5),0))</x:f>
      </x:c>
      <x:c r="AA56" s="24">
        <x:f>IF($B56="","",IFERROR(W56/$X$5,0))</x:f>
      </x:c>
      <x:c r="AB56" s="24">
        <x:f>IF($B56="","",Y56*Setup!$D$12+Z56*Setup!$D$13+AA56*Setup!$D$14)</x:f>
      </x:c>
      <x:c r="AC56" s="25">
        <x:f>IF($B56="","",ROUND(Setup!$E$7+(AB56*Setup!$F$7),0))</x:f>
      </x:c>
      <x:c r="AD56" s="25">
        <x:f>IF($B56="","",IF(AC56&gt;=Setup!$E$4,"PASS","FAIL"))</x:f>
      </x:c>
    </x:row>
    <x:row r="57">
      <x:c r="A57" s="22" t="n">
        <x:v>52</x:v>
      </x:c>
      <x:c r="B57" s="23">
        <x:f>IF(Setup!$B$70="","",Setup!$B$70)</x:f>
      </x:c>
      <x:c r="C57" s="21" t="n"/>
      <x:c r="D57" s="21" t="n"/>
      <x:c r="E57" s="21" t="n"/>
      <x:c r="F57" s="21" t="n"/>
      <x:c r="G57" s="21" t="n"/>
      <x:c r="H57" s="21" t="n"/>
      <x:c r="I57" s="21" t="n"/>
      <x:c r="J57" s="21" t="n"/>
      <x:c r="K57" s="21" t="n"/>
      <x:c r="L57" s="21" t="n"/>
      <x:c r="M57" s="21" t="n"/>
      <x:c r="N57" s="21" t="n"/>
      <x:c r="O57" s="21" t="n"/>
      <x:c r="P57" s="21" t="n"/>
      <x:c r="Q57" s="21" t="n"/>
      <x:c r="R57" s="21" t="n"/>
      <x:c r="S57" s="21" t="n"/>
      <x:c r="T57" s="21" t="n"/>
      <x:c r="U57" s="21" t="n"/>
      <x:c r="V57" s="21" t="n"/>
      <x:c r="W57" s="21" t="n"/>
      <x:c r="X57" s="19" t="n"/>
      <x:c r="Y57" s="24">
        <x:f>IF($B57="","",IFERROR(SUM(C57:L57)/SUM($C$5:$L$5),0))</x:f>
      </x:c>
      <x:c r="Z57" s="24">
        <x:f>IF($B57="","",IFERROR(SUM(M57:V57)/SUM($M$5:$V$5),0))</x:f>
      </x:c>
      <x:c r="AA57" s="24">
        <x:f>IF($B57="","",IFERROR(W57/$X$5,0))</x:f>
      </x:c>
      <x:c r="AB57" s="24">
        <x:f>IF($B57="","",Y57*Setup!$D$12+Z57*Setup!$D$13+AA57*Setup!$D$14)</x:f>
      </x:c>
      <x:c r="AC57" s="25">
        <x:f>IF($B57="","",ROUND(Setup!$E$7+(AB57*Setup!$F$7),0))</x:f>
      </x:c>
      <x:c r="AD57" s="25">
        <x:f>IF($B57="","",IF(AC57&gt;=Setup!$E$4,"PASS","FAIL"))</x:f>
      </x:c>
    </x:row>
    <x:row r="58">
      <x:c r="A58" s="22" t="n">
        <x:v>53</x:v>
      </x:c>
      <x:c r="B58" s="23">
        <x:f>IF(Setup!$B$71="","",Setup!$B$71)</x:f>
      </x:c>
      <x:c r="C58" s="21" t="n"/>
      <x:c r="D58" s="21" t="n"/>
      <x:c r="E58" s="21" t="n"/>
      <x:c r="F58" s="21" t="n"/>
      <x:c r="G58" s="21" t="n"/>
      <x:c r="H58" s="21" t="n"/>
      <x:c r="I58" s="21" t="n"/>
      <x:c r="J58" s="21" t="n"/>
      <x:c r="K58" s="21" t="n"/>
      <x:c r="L58" s="21" t="n"/>
      <x:c r="M58" s="21" t="n"/>
      <x:c r="N58" s="21" t="n"/>
      <x:c r="O58" s="21" t="n"/>
      <x:c r="P58" s="21" t="n"/>
      <x:c r="Q58" s="21" t="n"/>
      <x:c r="R58" s="21" t="n"/>
      <x:c r="S58" s="21" t="n"/>
      <x:c r="T58" s="21" t="n"/>
      <x:c r="U58" s="21" t="n"/>
      <x:c r="V58" s="21" t="n"/>
      <x:c r="W58" s="21" t="n"/>
      <x:c r="X58" s="19" t="n"/>
      <x:c r="Y58" s="24">
        <x:f>IF($B58="","",IFERROR(SUM(C58:L58)/SUM($C$5:$L$5),0))</x:f>
      </x:c>
      <x:c r="Z58" s="24">
        <x:f>IF($B58="","",IFERROR(SUM(M58:V58)/SUM($M$5:$V$5),0))</x:f>
      </x:c>
      <x:c r="AA58" s="24">
        <x:f>IF($B58="","",IFERROR(W58/$X$5,0))</x:f>
      </x:c>
      <x:c r="AB58" s="24">
        <x:f>IF($B58="","",Y58*Setup!$D$12+Z58*Setup!$D$13+AA58*Setup!$D$14)</x:f>
      </x:c>
      <x:c r="AC58" s="25">
        <x:f>IF($B58="","",ROUND(Setup!$E$7+(AB58*Setup!$F$7),0))</x:f>
      </x:c>
      <x:c r="AD58" s="25">
        <x:f>IF($B58="","",IF(AC58&gt;=Setup!$E$4,"PASS","FAIL"))</x:f>
      </x:c>
    </x:row>
    <x:row r="59">
      <x:c r="A59" s="22" t="n">
        <x:v>54</x:v>
      </x:c>
      <x:c r="B59" s="23">
        <x:f>IF(Setup!$B$72="","",Setup!$B$72)</x:f>
      </x:c>
      <x:c r="C59" s="21" t="n"/>
      <x:c r="D59" s="21" t="n"/>
      <x:c r="E59" s="21" t="n"/>
      <x:c r="F59" s="21" t="n"/>
      <x:c r="G59" s="21" t="n"/>
      <x:c r="H59" s="21" t="n"/>
      <x:c r="I59" s="21" t="n"/>
      <x:c r="J59" s="21" t="n"/>
      <x:c r="K59" s="21" t="n"/>
      <x:c r="L59" s="21" t="n"/>
      <x:c r="M59" s="21" t="n"/>
      <x:c r="N59" s="21" t="n"/>
      <x:c r="O59" s="21" t="n"/>
      <x:c r="P59" s="21" t="n"/>
      <x:c r="Q59" s="21" t="n"/>
      <x:c r="R59" s="21" t="n"/>
      <x:c r="S59" s="21" t="n"/>
      <x:c r="T59" s="21" t="n"/>
      <x:c r="U59" s="21" t="n"/>
      <x:c r="V59" s="21" t="n"/>
      <x:c r="W59" s="21" t="n"/>
      <x:c r="X59" s="19" t="n"/>
      <x:c r="Y59" s="24">
        <x:f>IF($B59="","",IFERROR(SUM(C59:L59)/SUM($C$5:$L$5),0))</x:f>
      </x:c>
      <x:c r="Z59" s="24">
        <x:f>IF($B59="","",IFERROR(SUM(M59:V59)/SUM($M$5:$V$5),0))</x:f>
      </x:c>
      <x:c r="AA59" s="24">
        <x:f>IF($B59="","",IFERROR(W59/$X$5,0))</x:f>
      </x:c>
      <x:c r="AB59" s="24">
        <x:f>IF($B59="","",Y59*Setup!$D$12+Z59*Setup!$D$13+AA59*Setup!$D$14)</x:f>
      </x:c>
      <x:c r="AC59" s="25">
        <x:f>IF($B59="","",ROUND(Setup!$E$7+(AB59*Setup!$F$7),0))</x:f>
      </x:c>
      <x:c r="AD59" s="25">
        <x:f>IF($B59="","",IF(AC59&gt;=Setup!$E$4,"PASS","FAIL"))</x:f>
      </x:c>
    </x:row>
    <x:row r="60">
      <x:c r="A60" s="22" t="n">
        <x:v>55</x:v>
      </x:c>
      <x:c r="B60" s="23">
        <x:f>IF(Setup!$B$73="","",Setup!$B$73)</x:f>
      </x:c>
      <x:c r="C60" s="21" t="n"/>
      <x:c r="D60" s="21" t="n"/>
      <x:c r="E60" s="21" t="n"/>
      <x:c r="F60" s="21" t="n"/>
      <x:c r="G60" s="21" t="n"/>
      <x:c r="H60" s="21" t="n"/>
      <x:c r="I60" s="21" t="n"/>
      <x:c r="J60" s="21" t="n"/>
      <x:c r="K60" s="21" t="n"/>
      <x:c r="L60" s="21" t="n"/>
      <x:c r="M60" s="21" t="n"/>
      <x:c r="N60" s="21" t="n"/>
      <x:c r="O60" s="21" t="n"/>
      <x:c r="P60" s="21" t="n"/>
      <x:c r="Q60" s="21" t="n"/>
      <x:c r="R60" s="21" t="n"/>
      <x:c r="S60" s="21" t="n"/>
      <x:c r="T60" s="21" t="n"/>
      <x:c r="U60" s="21" t="n"/>
      <x:c r="V60" s="21" t="n"/>
      <x:c r="W60" s="21" t="n"/>
      <x:c r="X60" s="19" t="n"/>
      <x:c r="Y60" s="24">
        <x:f>IF($B60="","",IFERROR(SUM(C60:L60)/SUM($C$5:$L$5),0))</x:f>
      </x:c>
      <x:c r="Z60" s="24">
        <x:f>IF($B60="","",IFERROR(SUM(M60:V60)/SUM($M$5:$V$5),0))</x:f>
      </x:c>
      <x:c r="AA60" s="24">
        <x:f>IF($B60="","",IFERROR(W60/$X$5,0))</x:f>
      </x:c>
      <x:c r="AB60" s="24">
        <x:f>IF($B60="","",Y60*Setup!$D$12+Z60*Setup!$D$13+AA60*Setup!$D$14)</x:f>
      </x:c>
      <x:c r="AC60" s="25">
        <x:f>IF($B60="","",ROUND(Setup!$E$7+(AB60*Setup!$F$7),0))</x:f>
      </x:c>
      <x:c r="AD60" s="25">
        <x:f>IF($B60="","",IF(AC60&gt;=Setup!$E$4,"PASS","FAIL"))</x:f>
      </x:c>
    </x:row>
    <x:row r="61">
      <x:c r="A61" s="22" t="n">
        <x:v>56</x:v>
      </x:c>
      <x:c r="B61" s="23">
        <x:f>IF(Setup!$B$74="","",Setup!$B$74)</x:f>
      </x:c>
      <x:c r="C61" s="21" t="n"/>
      <x:c r="D61" s="21" t="n"/>
      <x:c r="E61" s="21" t="n"/>
      <x:c r="F61" s="21" t="n"/>
      <x:c r="G61" s="21" t="n"/>
      <x:c r="H61" s="21" t="n"/>
      <x:c r="I61" s="21" t="n"/>
      <x:c r="J61" s="21" t="n"/>
      <x:c r="K61" s="21" t="n"/>
      <x:c r="L61" s="21" t="n"/>
      <x:c r="M61" s="21" t="n"/>
      <x:c r="N61" s="21" t="n"/>
      <x:c r="O61" s="21" t="n"/>
      <x:c r="P61" s="21" t="n"/>
      <x:c r="Q61" s="21" t="n"/>
      <x:c r="R61" s="21" t="n"/>
      <x:c r="S61" s="21" t="n"/>
      <x:c r="T61" s="21" t="n"/>
      <x:c r="U61" s="21" t="n"/>
      <x:c r="V61" s="21" t="n"/>
      <x:c r="W61" s="21" t="n"/>
      <x:c r="X61" s="19" t="n"/>
      <x:c r="Y61" s="24">
        <x:f>IF($B61="","",IFERROR(SUM(C61:L61)/SUM($C$5:$L$5),0))</x:f>
      </x:c>
      <x:c r="Z61" s="24">
        <x:f>IF($B61="","",IFERROR(SUM(M61:V61)/SUM($M$5:$V$5),0))</x:f>
      </x:c>
      <x:c r="AA61" s="24">
        <x:f>IF($B61="","",IFERROR(W61/$X$5,0))</x:f>
      </x:c>
      <x:c r="AB61" s="24">
        <x:f>IF($B61="","",Y61*Setup!$D$12+Z61*Setup!$D$13+AA61*Setup!$D$14)</x:f>
      </x:c>
      <x:c r="AC61" s="25">
        <x:f>IF($B61="","",ROUND(Setup!$E$7+(AB61*Setup!$F$7),0))</x:f>
      </x:c>
      <x:c r="AD61" s="25">
        <x:f>IF($B61="","",IF(AC61&gt;=Setup!$E$4,"PASS","FAIL"))</x:f>
      </x:c>
    </x:row>
    <x:row r="62">
      <x:c r="A62" s="22" t="n">
        <x:v>57</x:v>
      </x:c>
      <x:c r="B62" s="23">
        <x:f>IF(Setup!$B$75="","",Setup!$B$75)</x:f>
      </x:c>
      <x:c r="C62" s="21" t="n"/>
      <x:c r="D62" s="21" t="n"/>
      <x:c r="E62" s="21" t="n"/>
      <x:c r="F62" s="21" t="n"/>
      <x:c r="G62" s="21" t="n"/>
      <x:c r="H62" s="21" t="n"/>
      <x:c r="I62" s="21" t="n"/>
      <x:c r="J62" s="21" t="n"/>
      <x:c r="K62" s="21" t="n"/>
      <x:c r="L62" s="21" t="n"/>
      <x:c r="M62" s="21" t="n"/>
      <x:c r="N62" s="21" t="n"/>
      <x:c r="O62" s="21" t="n"/>
      <x:c r="P62" s="21" t="n"/>
      <x:c r="Q62" s="21" t="n"/>
      <x:c r="R62" s="21" t="n"/>
      <x:c r="S62" s="21" t="n"/>
      <x:c r="T62" s="21" t="n"/>
      <x:c r="U62" s="21" t="n"/>
      <x:c r="V62" s="21" t="n"/>
      <x:c r="W62" s="21" t="n"/>
      <x:c r="X62" s="19" t="n"/>
      <x:c r="Y62" s="24">
        <x:f>IF($B62="","",IFERROR(SUM(C62:L62)/SUM($C$5:$L$5),0))</x:f>
      </x:c>
      <x:c r="Z62" s="24">
        <x:f>IF($B62="","",IFERROR(SUM(M62:V62)/SUM($M$5:$V$5),0))</x:f>
      </x:c>
      <x:c r="AA62" s="24">
        <x:f>IF($B62="","",IFERROR(W62/$X$5,0))</x:f>
      </x:c>
      <x:c r="AB62" s="24">
        <x:f>IF($B62="","",Y62*Setup!$D$12+Z62*Setup!$D$13+AA62*Setup!$D$14)</x:f>
      </x:c>
      <x:c r="AC62" s="25">
        <x:f>IF($B62="","",ROUND(Setup!$E$7+(AB62*Setup!$F$7),0))</x:f>
      </x:c>
      <x:c r="AD62" s="25">
        <x:f>IF($B62="","",IF(AC62&gt;=Setup!$E$4,"PASS","FAIL"))</x:f>
      </x:c>
    </x:row>
    <x:row r="63">
      <x:c r="A63" s="22" t="n">
        <x:v>58</x:v>
      </x:c>
      <x:c r="B63" s="23">
        <x:f>IF(Setup!$B$76="","",Setup!$B$76)</x:f>
      </x:c>
      <x:c r="C63" s="21" t="n"/>
      <x:c r="D63" s="21" t="n"/>
      <x:c r="E63" s="21" t="n"/>
      <x:c r="F63" s="21" t="n"/>
      <x:c r="G63" s="21" t="n"/>
      <x:c r="H63" s="21" t="n"/>
      <x:c r="I63" s="21" t="n"/>
      <x:c r="J63" s="21" t="n"/>
      <x:c r="K63" s="21" t="n"/>
      <x:c r="L63" s="21" t="n"/>
      <x:c r="M63" s="21" t="n"/>
      <x:c r="N63" s="21" t="n"/>
      <x:c r="O63" s="21" t="n"/>
      <x:c r="P63" s="21" t="n"/>
      <x:c r="Q63" s="21" t="n"/>
      <x:c r="R63" s="21" t="n"/>
      <x:c r="S63" s="21" t="n"/>
      <x:c r="T63" s="21" t="n"/>
      <x:c r="U63" s="21" t="n"/>
      <x:c r="V63" s="21" t="n"/>
      <x:c r="W63" s="21" t="n"/>
      <x:c r="X63" s="19" t="n"/>
      <x:c r="Y63" s="24">
        <x:f>IF($B63="","",IFERROR(SUM(C63:L63)/SUM($C$5:$L$5),0))</x:f>
      </x:c>
      <x:c r="Z63" s="24">
        <x:f>IF($B63="","",IFERROR(SUM(M63:V63)/SUM($M$5:$V$5),0))</x:f>
      </x:c>
      <x:c r="AA63" s="24">
        <x:f>IF($B63="","",IFERROR(W63/$X$5,0))</x:f>
      </x:c>
      <x:c r="AB63" s="24">
        <x:f>IF($B63="","",Y63*Setup!$D$12+Z63*Setup!$D$13+AA63*Setup!$D$14)</x:f>
      </x:c>
      <x:c r="AC63" s="25">
        <x:f>IF($B63="","",ROUND(Setup!$E$7+(AB63*Setup!$F$7),0))</x:f>
      </x:c>
      <x:c r="AD63" s="25">
        <x:f>IF($B63="","",IF(AC63&gt;=Setup!$E$4,"PASS","FAIL"))</x:f>
      </x:c>
    </x:row>
    <x:row r="64">
      <x:c r="A64" s="22" t="n">
        <x:v>59</x:v>
      </x:c>
      <x:c r="B64" s="23">
        <x:f>IF(Setup!$B$77="","",Setup!$B$77)</x:f>
      </x:c>
      <x:c r="C64" s="21" t="n"/>
      <x:c r="D64" s="21" t="n"/>
      <x:c r="E64" s="21" t="n"/>
      <x:c r="F64" s="21" t="n"/>
      <x:c r="G64" s="21" t="n"/>
      <x:c r="H64" s="21" t="n"/>
      <x:c r="I64" s="21" t="n"/>
      <x:c r="J64" s="21" t="n"/>
      <x:c r="K64" s="21" t="n"/>
      <x:c r="L64" s="21" t="n"/>
      <x:c r="M64" s="21" t="n"/>
      <x:c r="N64" s="21" t="n"/>
      <x:c r="O64" s="21" t="n"/>
      <x:c r="P64" s="21" t="n"/>
      <x:c r="Q64" s="21" t="n"/>
      <x:c r="R64" s="21" t="n"/>
      <x:c r="S64" s="21" t="n"/>
      <x:c r="T64" s="21" t="n"/>
      <x:c r="U64" s="21" t="n"/>
      <x:c r="V64" s="21" t="n"/>
      <x:c r="W64" s="21" t="n"/>
      <x:c r="X64" s="19" t="n"/>
      <x:c r="Y64" s="24">
        <x:f>IF($B64="","",IFERROR(SUM(C64:L64)/SUM($C$5:$L$5),0))</x:f>
      </x:c>
      <x:c r="Z64" s="24">
        <x:f>IF($B64="","",IFERROR(SUM(M64:V64)/SUM($M$5:$V$5),0))</x:f>
      </x:c>
      <x:c r="AA64" s="24">
        <x:f>IF($B64="","",IFERROR(W64/$X$5,0))</x:f>
      </x:c>
      <x:c r="AB64" s="24">
        <x:f>IF($B64="","",Y64*Setup!$D$12+Z64*Setup!$D$13+AA64*Setup!$D$14)</x:f>
      </x:c>
      <x:c r="AC64" s="25">
        <x:f>IF($B64="","",ROUND(Setup!$E$7+(AB64*Setup!$F$7),0))</x:f>
      </x:c>
      <x:c r="AD64" s="25">
        <x:f>IF($B64="","",IF(AC64&gt;=Setup!$E$4,"PASS","FAIL"))</x:f>
      </x:c>
    </x:row>
    <x:row r="65">
      <x:c r="A65" s="22" t="n">
        <x:v>60</x:v>
      </x:c>
      <x:c r="B65" s="23">
        <x:f>IF(Setup!$B$78="","",Setup!$B$78)</x:f>
      </x:c>
      <x:c r="C65" s="21" t="n"/>
      <x:c r="D65" s="21" t="n"/>
      <x:c r="E65" s="21" t="n"/>
      <x:c r="F65" s="21" t="n"/>
      <x:c r="G65" s="21" t="n"/>
      <x:c r="H65" s="21" t="n"/>
      <x:c r="I65" s="21" t="n"/>
      <x:c r="J65" s="21" t="n"/>
      <x:c r="K65" s="21" t="n"/>
      <x:c r="L65" s="21" t="n"/>
      <x:c r="M65" s="21" t="n"/>
      <x:c r="N65" s="21" t="n"/>
      <x:c r="O65" s="21" t="n"/>
      <x:c r="P65" s="21" t="n"/>
      <x:c r="Q65" s="21" t="n"/>
      <x:c r="R65" s="21" t="n"/>
      <x:c r="S65" s="21" t="n"/>
      <x:c r="T65" s="21" t="n"/>
      <x:c r="U65" s="21" t="n"/>
      <x:c r="V65" s="21" t="n"/>
      <x:c r="W65" s="21" t="n"/>
      <x:c r="X65" s="19" t="n"/>
      <x:c r="Y65" s="24">
        <x:f>IF($B65="","",IFERROR(SUM(C65:L65)/SUM($C$5:$L$5),0))</x:f>
      </x:c>
      <x:c r="Z65" s="24">
        <x:f>IF($B65="","",IFERROR(SUM(M65:V65)/SUM($M$5:$V$5),0))</x:f>
      </x:c>
      <x:c r="AA65" s="24">
        <x:f>IF($B65="","",IFERROR(W65/$X$5,0))</x:f>
      </x:c>
      <x:c r="AB65" s="24">
        <x:f>IF($B65="","",Y65*Setup!$D$12+Z65*Setup!$D$13+AA65*Setup!$D$14)</x:f>
      </x:c>
      <x:c r="AC65" s="25">
        <x:f>IF($B65="","",ROUND(Setup!$E$7+(AB65*Setup!$F$7),0))</x:f>
      </x:c>
      <x:c r="AD65" s="25">
        <x:f>IF($B65="","",IF(AC65&gt;=Setup!$E$4,"PASS","FAIL"))</x:f>
      </x:c>
    </x:row>
    <x:row r="66">
      <x:c r="A66" s="22" t="n">
        <x:v>61</x:v>
      </x:c>
      <x:c r="B66" s="23">
        <x:f>IF(Setup!$B$79="","",Setup!$B$79)</x:f>
      </x:c>
      <x:c r="C66" s="21" t="n"/>
      <x:c r="D66" s="21" t="n"/>
      <x:c r="E66" s="21" t="n"/>
      <x:c r="F66" s="21" t="n"/>
      <x:c r="G66" s="21" t="n"/>
      <x:c r="H66" s="21" t="n"/>
      <x:c r="I66" s="21" t="n"/>
      <x:c r="J66" s="21" t="n"/>
      <x:c r="K66" s="21" t="n"/>
      <x:c r="L66" s="21" t="n"/>
      <x:c r="M66" s="21" t="n"/>
      <x:c r="N66" s="21" t="n"/>
      <x:c r="O66" s="21" t="n"/>
      <x:c r="P66" s="21" t="n"/>
      <x:c r="Q66" s="21" t="n"/>
      <x:c r="R66" s="21" t="n"/>
      <x:c r="S66" s="21" t="n"/>
      <x:c r="T66" s="21" t="n"/>
      <x:c r="U66" s="21" t="n"/>
      <x:c r="V66" s="21" t="n"/>
      <x:c r="W66" s="21" t="n"/>
      <x:c r="X66" s="19" t="n"/>
      <x:c r="Y66" s="24">
        <x:f>IF($B66="","",IFERROR(SUM(C66:L66)/SUM($C$5:$L$5),0))</x:f>
      </x:c>
      <x:c r="Z66" s="24">
        <x:f>IF($B66="","",IFERROR(SUM(M66:V66)/SUM($M$5:$V$5),0))</x:f>
      </x:c>
      <x:c r="AA66" s="24">
        <x:f>IF($B66="","",IFERROR(W66/$X$5,0))</x:f>
      </x:c>
      <x:c r="AB66" s="24">
        <x:f>IF($B66="","",Y66*Setup!$D$12+Z66*Setup!$D$13+AA66*Setup!$D$14)</x:f>
      </x:c>
      <x:c r="AC66" s="25">
        <x:f>IF($B66="","",ROUND(Setup!$E$7+(AB66*Setup!$F$7),0))</x:f>
      </x:c>
      <x:c r="AD66" s="25">
        <x:f>IF($B66="","",IF(AC66&gt;=Setup!$E$4,"PASS","FAIL"))</x:f>
      </x:c>
    </x:row>
    <x:row r="67">
      <x:c r="A67" s="22" t="n">
        <x:v>62</x:v>
      </x:c>
      <x:c r="B67" s="23">
        <x:f>IF(Setup!$B$80="","",Setup!$B$80)</x:f>
      </x:c>
      <x:c r="C67" s="21" t="n"/>
      <x:c r="D67" s="21" t="n"/>
      <x:c r="E67" s="21" t="n"/>
      <x:c r="F67" s="21" t="n"/>
      <x:c r="G67" s="21" t="n"/>
      <x:c r="H67" s="21" t="n"/>
      <x:c r="I67" s="21" t="n"/>
      <x:c r="J67" s="21" t="n"/>
      <x:c r="K67" s="21" t="n"/>
      <x:c r="L67" s="21" t="n"/>
      <x:c r="M67" s="21" t="n"/>
      <x:c r="N67" s="21" t="n"/>
      <x:c r="O67" s="21" t="n"/>
      <x:c r="P67" s="21" t="n"/>
      <x:c r="Q67" s="21" t="n"/>
      <x:c r="R67" s="21" t="n"/>
      <x:c r="S67" s="21" t="n"/>
      <x:c r="T67" s="21" t="n"/>
      <x:c r="U67" s="21" t="n"/>
      <x:c r="V67" s="21" t="n"/>
      <x:c r="W67" s="21" t="n"/>
      <x:c r="X67" s="19" t="n"/>
      <x:c r="Y67" s="24">
        <x:f>IF($B67="","",IFERROR(SUM(C67:L67)/SUM($C$5:$L$5),0))</x:f>
      </x:c>
      <x:c r="Z67" s="24">
        <x:f>IF($B67="","",IFERROR(SUM(M67:V67)/SUM($M$5:$V$5),0))</x:f>
      </x:c>
      <x:c r="AA67" s="24">
        <x:f>IF($B67="","",IFERROR(W67/$X$5,0))</x:f>
      </x:c>
      <x:c r="AB67" s="24">
        <x:f>IF($B67="","",Y67*Setup!$D$12+Z67*Setup!$D$13+AA67*Setup!$D$14)</x:f>
      </x:c>
      <x:c r="AC67" s="25">
        <x:f>IF($B67="","",ROUND(Setup!$E$7+(AB67*Setup!$F$7),0))</x:f>
      </x:c>
      <x:c r="AD67" s="25">
        <x:f>IF($B67="","",IF(AC67&gt;=Setup!$E$4,"PASS","FAIL"))</x:f>
      </x:c>
    </x:row>
    <x:row r="68">
      <x:c r="A68" s="22" t="n">
        <x:v>63</x:v>
      </x:c>
      <x:c r="B68" s="23">
        <x:f>IF(Setup!$B$81="","",Setup!$B$81)</x:f>
      </x:c>
      <x:c r="C68" s="21" t="n"/>
      <x:c r="D68" s="21" t="n"/>
      <x:c r="E68" s="21" t="n"/>
      <x:c r="F68" s="21" t="n"/>
      <x:c r="G68" s="21" t="n"/>
      <x:c r="H68" s="21" t="n"/>
      <x:c r="I68" s="21" t="n"/>
      <x:c r="J68" s="21" t="n"/>
      <x:c r="K68" s="21" t="n"/>
      <x:c r="L68" s="21" t="n"/>
      <x:c r="M68" s="21" t="n"/>
      <x:c r="N68" s="21" t="n"/>
      <x:c r="O68" s="21" t="n"/>
      <x:c r="P68" s="21" t="n"/>
      <x:c r="Q68" s="21" t="n"/>
      <x:c r="R68" s="21" t="n"/>
      <x:c r="S68" s="21" t="n"/>
      <x:c r="T68" s="21" t="n"/>
      <x:c r="U68" s="21" t="n"/>
      <x:c r="V68" s="21" t="n"/>
      <x:c r="W68" s="21" t="n"/>
      <x:c r="X68" s="19" t="n"/>
      <x:c r="Y68" s="24">
        <x:f>IF($B68="","",IFERROR(SUM(C68:L68)/SUM($C$5:$L$5),0))</x:f>
      </x:c>
      <x:c r="Z68" s="24">
        <x:f>IF($B68="","",IFERROR(SUM(M68:V68)/SUM($M$5:$V$5),0))</x:f>
      </x:c>
      <x:c r="AA68" s="24">
        <x:f>IF($B68="","",IFERROR(W68/$X$5,0))</x:f>
      </x:c>
      <x:c r="AB68" s="24">
        <x:f>IF($B68="","",Y68*Setup!$D$12+Z68*Setup!$D$13+AA68*Setup!$D$14)</x:f>
      </x:c>
      <x:c r="AC68" s="25">
        <x:f>IF($B68="","",ROUND(Setup!$E$7+(AB68*Setup!$F$7),0))</x:f>
      </x:c>
      <x:c r="AD68" s="25">
        <x:f>IF($B68="","",IF(AC68&gt;=Setup!$E$4,"PASS","FAIL"))</x:f>
      </x:c>
    </x:row>
    <x:row r="69">
      <x:c r="A69" s="22" t="n">
        <x:v>64</x:v>
      </x:c>
      <x:c r="B69" s="23">
        <x:f>IF(Setup!$B$82="","",Setup!$B$82)</x:f>
      </x:c>
      <x:c r="C69" s="21" t="n"/>
      <x:c r="D69" s="21" t="n"/>
      <x:c r="E69" s="21" t="n"/>
      <x:c r="F69" s="21" t="n"/>
      <x:c r="G69" s="21" t="n"/>
      <x:c r="H69" s="21" t="n"/>
      <x:c r="I69" s="21" t="n"/>
      <x:c r="J69" s="21" t="n"/>
      <x:c r="K69" s="21" t="n"/>
      <x:c r="L69" s="21" t="n"/>
      <x:c r="M69" s="21" t="n"/>
      <x:c r="N69" s="21" t="n"/>
      <x:c r="O69" s="21" t="n"/>
      <x:c r="P69" s="21" t="n"/>
      <x:c r="Q69" s="21" t="n"/>
      <x:c r="R69" s="21" t="n"/>
      <x:c r="S69" s="21" t="n"/>
      <x:c r="T69" s="21" t="n"/>
      <x:c r="U69" s="21" t="n"/>
      <x:c r="V69" s="21" t="n"/>
      <x:c r="W69" s="21" t="n"/>
      <x:c r="X69" s="19" t="n"/>
      <x:c r="Y69" s="24">
        <x:f>IF($B69="","",IFERROR(SUM(C69:L69)/SUM($C$5:$L$5),0))</x:f>
      </x:c>
      <x:c r="Z69" s="24">
        <x:f>IF($B69="","",IFERROR(SUM(M69:V69)/SUM($M$5:$V$5),0))</x:f>
      </x:c>
      <x:c r="AA69" s="24">
        <x:f>IF($B69="","",IFERROR(W69/$X$5,0))</x:f>
      </x:c>
      <x:c r="AB69" s="24">
        <x:f>IF($B69="","",Y69*Setup!$D$12+Z69*Setup!$D$13+AA69*Setup!$D$14)</x:f>
      </x:c>
      <x:c r="AC69" s="25">
        <x:f>IF($B69="","",ROUND(Setup!$E$7+(AB69*Setup!$F$7),0))</x:f>
      </x:c>
      <x:c r="AD69" s="25">
        <x:f>IF($B69="","",IF(AC69&gt;=Setup!$E$4,"PASS","FAIL"))</x:f>
      </x:c>
    </x:row>
    <x:row r="70">
      <x:c r="A70" s="22" t="n">
        <x:v>65</x:v>
      </x:c>
      <x:c r="B70" s="23">
        <x:f>IF(Setup!$B$83="","",Setup!$B$83)</x:f>
      </x:c>
      <x:c r="C70" s="21" t="n"/>
      <x:c r="D70" s="21" t="n"/>
      <x:c r="E70" s="21" t="n"/>
      <x:c r="F70" s="21" t="n"/>
      <x:c r="G70" s="21" t="n"/>
      <x:c r="H70" s="21" t="n"/>
      <x:c r="I70" s="21" t="n"/>
      <x:c r="J70" s="21" t="n"/>
      <x:c r="K70" s="21" t="n"/>
      <x:c r="L70" s="21" t="n"/>
      <x:c r="M70" s="21" t="n"/>
      <x:c r="N70" s="21" t="n"/>
      <x:c r="O70" s="21" t="n"/>
      <x:c r="P70" s="21" t="n"/>
      <x:c r="Q70" s="21" t="n"/>
      <x:c r="R70" s="21" t="n"/>
      <x:c r="S70" s="21" t="n"/>
      <x:c r="T70" s="21" t="n"/>
      <x:c r="U70" s="21" t="n"/>
      <x:c r="V70" s="21" t="n"/>
      <x:c r="W70" s="21" t="n"/>
      <x:c r="X70" s="19" t="n"/>
      <x:c r="Y70" s="24">
        <x:f>IF($B70="","",IFERROR(SUM(C70:L70)/SUM($C$5:$L$5),0))</x:f>
      </x:c>
      <x:c r="Z70" s="24">
        <x:f>IF($B70="","",IFERROR(SUM(M70:V70)/SUM($M$5:$V$5),0))</x:f>
      </x:c>
      <x:c r="AA70" s="24">
        <x:f>IF($B70="","",IFERROR(W70/$X$5,0))</x:f>
      </x:c>
      <x:c r="AB70" s="24">
        <x:f>IF($B70="","",Y70*Setup!$D$12+Z70*Setup!$D$13+AA70*Setup!$D$14)</x:f>
      </x:c>
      <x:c r="AC70" s="25">
        <x:f>IF($B70="","",ROUND(Setup!$E$7+(AB70*Setup!$F$7),0))</x:f>
      </x:c>
      <x:c r="AD70" s="25">
        <x:f>IF($B70="","",IF(AC70&gt;=Setup!$E$4,"PASS","FAIL"))</x:f>
      </x:c>
    </x:row>
    <x:row r="71">
      <x:c r="A71" s="22" t="n">
        <x:v>66</x:v>
      </x:c>
      <x:c r="B71" s="23">
        <x:f>IF(Setup!$B$84="","",Setup!$B$84)</x:f>
      </x:c>
      <x:c r="C71" s="21" t="n"/>
      <x:c r="D71" s="21" t="n"/>
      <x:c r="E71" s="21" t="n"/>
      <x:c r="F71" s="21" t="n"/>
      <x:c r="G71" s="21" t="n"/>
      <x:c r="H71" s="21" t="n"/>
      <x:c r="I71" s="21" t="n"/>
      <x:c r="J71" s="21" t="n"/>
      <x:c r="K71" s="21" t="n"/>
      <x:c r="L71" s="21" t="n"/>
      <x:c r="M71" s="21" t="n"/>
      <x:c r="N71" s="21" t="n"/>
      <x:c r="O71" s="21" t="n"/>
      <x:c r="P71" s="21" t="n"/>
      <x:c r="Q71" s="21" t="n"/>
      <x:c r="R71" s="21" t="n"/>
      <x:c r="S71" s="21" t="n"/>
      <x:c r="T71" s="21" t="n"/>
      <x:c r="U71" s="21" t="n"/>
      <x:c r="V71" s="21" t="n"/>
      <x:c r="W71" s="21" t="n"/>
      <x:c r="X71" s="19" t="n"/>
      <x:c r="Y71" s="24">
        <x:f>IF($B71="","",IFERROR(SUM(C71:L71)/SUM($C$5:$L$5),0))</x:f>
      </x:c>
      <x:c r="Z71" s="24">
        <x:f>IF($B71="","",IFERROR(SUM(M71:V71)/SUM($M$5:$V$5),0))</x:f>
      </x:c>
      <x:c r="AA71" s="24">
        <x:f>IF($B71="","",IFERROR(W71/$X$5,0))</x:f>
      </x:c>
      <x:c r="AB71" s="24">
        <x:f>IF($B71="","",Y71*Setup!$D$12+Z71*Setup!$D$13+AA71*Setup!$D$14)</x:f>
      </x:c>
      <x:c r="AC71" s="25">
        <x:f>IF($B71="","",ROUND(Setup!$E$7+(AB71*Setup!$F$7),0))</x:f>
      </x:c>
      <x:c r="AD71" s="25">
        <x:f>IF($B71="","",IF(AC71&gt;=Setup!$E$4,"PASS","FAIL"))</x:f>
      </x:c>
    </x:row>
    <x:row r="72">
      <x:c r="A72" s="22" t="n">
        <x:v>67</x:v>
      </x:c>
      <x:c r="B72" s="23">
        <x:f>IF(Setup!$B$85="","",Setup!$B$85)</x:f>
      </x:c>
      <x:c r="C72" s="21" t="n"/>
      <x:c r="D72" s="21" t="n"/>
      <x:c r="E72" s="21" t="n"/>
      <x:c r="F72" s="21" t="n"/>
      <x:c r="G72" s="21" t="n"/>
      <x:c r="H72" s="21" t="n"/>
      <x:c r="I72" s="21" t="n"/>
      <x:c r="J72" s="21" t="n"/>
      <x:c r="K72" s="21" t="n"/>
      <x:c r="L72" s="21" t="n"/>
      <x:c r="M72" s="21" t="n"/>
      <x:c r="N72" s="21" t="n"/>
      <x:c r="O72" s="21" t="n"/>
      <x:c r="P72" s="21" t="n"/>
      <x:c r="Q72" s="21" t="n"/>
      <x:c r="R72" s="21" t="n"/>
      <x:c r="S72" s="21" t="n"/>
      <x:c r="T72" s="21" t="n"/>
      <x:c r="U72" s="21" t="n"/>
      <x:c r="V72" s="21" t="n"/>
      <x:c r="W72" s="21" t="n"/>
      <x:c r="X72" s="19" t="n"/>
      <x:c r="Y72" s="24">
        <x:f>IF($B72="","",IFERROR(SUM(C72:L72)/SUM($C$5:$L$5),0))</x:f>
      </x:c>
      <x:c r="Z72" s="24">
        <x:f>IF($B72="","",IFERROR(SUM(M72:V72)/SUM($M$5:$V$5),0))</x:f>
      </x:c>
      <x:c r="AA72" s="24">
        <x:f>IF($B72="","",IFERROR(W72/$X$5,0))</x:f>
      </x:c>
      <x:c r="AB72" s="24">
        <x:f>IF($B72="","",Y72*Setup!$D$12+Z72*Setup!$D$13+AA72*Setup!$D$14)</x:f>
      </x:c>
      <x:c r="AC72" s="25">
        <x:f>IF($B72="","",ROUND(Setup!$E$7+(AB72*Setup!$F$7),0))</x:f>
      </x:c>
      <x:c r="AD72" s="25">
        <x:f>IF($B72="","",IF(AC72&gt;=Setup!$E$4,"PASS","FAIL"))</x:f>
      </x:c>
    </x:row>
    <x:row r="73">
      <x:c r="A73" s="22" t="n">
        <x:v>68</x:v>
      </x:c>
      <x:c r="B73" s="23">
        <x:f>IF(Setup!$B$86="","",Setup!$B$86)</x:f>
      </x:c>
      <x:c r="C73" s="21" t="n"/>
      <x:c r="D73" s="21" t="n"/>
      <x:c r="E73" s="21" t="n"/>
      <x:c r="F73" s="21" t="n"/>
      <x:c r="G73" s="21" t="n"/>
      <x:c r="H73" s="21" t="n"/>
      <x:c r="I73" s="21" t="n"/>
      <x:c r="J73" s="21" t="n"/>
      <x:c r="K73" s="21" t="n"/>
      <x:c r="L73" s="21" t="n"/>
      <x:c r="M73" s="21" t="n"/>
      <x:c r="N73" s="21" t="n"/>
      <x:c r="O73" s="21" t="n"/>
      <x:c r="P73" s="21" t="n"/>
      <x:c r="Q73" s="21" t="n"/>
      <x:c r="R73" s="21" t="n"/>
      <x:c r="S73" s="21" t="n"/>
      <x:c r="T73" s="21" t="n"/>
      <x:c r="U73" s="21" t="n"/>
      <x:c r="V73" s="21" t="n"/>
      <x:c r="W73" s="21" t="n"/>
      <x:c r="X73" s="19" t="n"/>
      <x:c r="Y73" s="24">
        <x:f>IF($B73="","",IFERROR(SUM(C73:L73)/SUM($C$5:$L$5),0))</x:f>
      </x:c>
      <x:c r="Z73" s="24">
        <x:f>IF($B73="","",IFERROR(SUM(M73:V73)/SUM($M$5:$V$5),0))</x:f>
      </x:c>
      <x:c r="AA73" s="24">
        <x:f>IF($B73="","",IFERROR(W73/$X$5,0))</x:f>
      </x:c>
      <x:c r="AB73" s="24">
        <x:f>IF($B73="","",Y73*Setup!$D$12+Z73*Setup!$D$13+AA73*Setup!$D$14)</x:f>
      </x:c>
      <x:c r="AC73" s="25">
        <x:f>IF($B73="","",ROUND(Setup!$E$7+(AB73*Setup!$F$7),0))</x:f>
      </x:c>
      <x:c r="AD73" s="25">
        <x:f>IF($B73="","",IF(AC73&gt;=Setup!$E$4,"PASS","FAIL"))</x:f>
      </x:c>
    </x:row>
    <x:row r="74">
      <x:c r="A74" s="22" t="n">
        <x:v>69</x:v>
      </x:c>
      <x:c r="B74" s="23">
        <x:f>IF(Setup!$B$87="","",Setup!$B$87)</x:f>
      </x:c>
      <x:c r="C74" s="21" t="n"/>
      <x:c r="D74" s="21" t="n"/>
      <x:c r="E74" s="21" t="n"/>
      <x:c r="F74" s="21" t="n"/>
      <x:c r="G74" s="21" t="n"/>
      <x:c r="H74" s="21" t="n"/>
      <x:c r="I74" s="21" t="n"/>
      <x:c r="J74" s="21" t="n"/>
      <x:c r="K74" s="21" t="n"/>
      <x:c r="L74" s="21" t="n"/>
      <x:c r="M74" s="21" t="n"/>
      <x:c r="N74" s="21" t="n"/>
      <x:c r="O74" s="21" t="n"/>
      <x:c r="P74" s="21" t="n"/>
      <x:c r="Q74" s="21" t="n"/>
      <x:c r="R74" s="21" t="n"/>
      <x:c r="S74" s="21" t="n"/>
      <x:c r="T74" s="21" t="n"/>
      <x:c r="U74" s="21" t="n"/>
      <x:c r="V74" s="21" t="n"/>
      <x:c r="W74" s="21" t="n"/>
      <x:c r="X74" s="19" t="n"/>
      <x:c r="Y74" s="24">
        <x:f>IF($B74="","",IFERROR(SUM(C74:L74)/SUM($C$5:$L$5),0))</x:f>
      </x:c>
      <x:c r="Z74" s="24">
        <x:f>IF($B74="","",IFERROR(SUM(M74:V74)/SUM($M$5:$V$5),0))</x:f>
      </x:c>
      <x:c r="AA74" s="24">
        <x:f>IF($B74="","",IFERROR(W74/$X$5,0))</x:f>
      </x:c>
      <x:c r="AB74" s="24">
        <x:f>IF($B74="","",Y74*Setup!$D$12+Z74*Setup!$D$13+AA74*Setup!$D$14)</x:f>
      </x:c>
      <x:c r="AC74" s="25">
        <x:f>IF($B74="","",ROUND(Setup!$E$7+(AB74*Setup!$F$7),0))</x:f>
      </x:c>
      <x:c r="AD74" s="25">
        <x:f>IF($B74="","",IF(AC74&gt;=Setup!$E$4,"PASS","FAIL"))</x:f>
      </x:c>
    </x:row>
    <x:row r="75">
      <x:c r="A75" s="22" t="n">
        <x:v>70</x:v>
      </x:c>
      <x:c r="B75" s="23">
        <x:f>IF(Setup!$B$88="","",Setup!$B$88)</x:f>
      </x:c>
      <x:c r="C75" s="21" t="n"/>
      <x:c r="D75" s="21" t="n"/>
      <x:c r="E75" s="21" t="n"/>
      <x:c r="F75" s="21" t="n"/>
      <x:c r="G75" s="21" t="n"/>
      <x:c r="H75" s="21" t="n"/>
      <x:c r="I75" s="21" t="n"/>
      <x:c r="J75" s="21" t="n"/>
      <x:c r="K75" s="21" t="n"/>
      <x:c r="L75" s="21" t="n"/>
      <x:c r="M75" s="21" t="n"/>
      <x:c r="N75" s="21" t="n"/>
      <x:c r="O75" s="21" t="n"/>
      <x:c r="P75" s="21" t="n"/>
      <x:c r="Q75" s="21" t="n"/>
      <x:c r="R75" s="21" t="n"/>
      <x:c r="S75" s="21" t="n"/>
      <x:c r="T75" s="21" t="n"/>
      <x:c r="U75" s="21" t="n"/>
      <x:c r="V75" s="21" t="n"/>
      <x:c r="W75" s="21" t="n"/>
      <x:c r="X75" s="19" t="n"/>
      <x:c r="Y75" s="24">
        <x:f>IF($B75="","",IFERROR(SUM(C75:L75)/SUM($C$5:$L$5),0))</x:f>
      </x:c>
      <x:c r="Z75" s="24">
        <x:f>IF($B75="","",IFERROR(SUM(M75:V75)/SUM($M$5:$V$5),0))</x:f>
      </x:c>
      <x:c r="AA75" s="24">
        <x:f>IF($B75="","",IFERROR(W75/$X$5,0))</x:f>
      </x:c>
      <x:c r="AB75" s="24">
        <x:f>IF($B75="","",Y75*Setup!$D$12+Z75*Setup!$D$13+AA75*Setup!$D$14)</x:f>
      </x:c>
      <x:c r="AC75" s="25">
        <x:f>IF($B75="","",ROUND(Setup!$E$7+(AB75*Setup!$F$7),0))</x:f>
      </x:c>
      <x:c r="AD75" s="25">
        <x:f>IF($B75="","",IF(AC75&gt;=Setup!$E$4,"PASS","FAIL"))</x:f>
      </x:c>
    </x:row>
    <x:row r="76">
      <x:c r="A76" s="22" t="n">
        <x:v>71</x:v>
      </x:c>
      <x:c r="B76" s="23">
        <x:f>IF(Setup!$B$89="","",Setup!$B$89)</x:f>
      </x:c>
      <x:c r="C76" s="21" t="n"/>
      <x:c r="D76" s="21" t="n"/>
      <x:c r="E76" s="21" t="n"/>
      <x:c r="F76" s="21" t="n"/>
      <x:c r="G76" s="21" t="n"/>
      <x:c r="H76" s="21" t="n"/>
      <x:c r="I76" s="21" t="n"/>
      <x:c r="J76" s="21" t="n"/>
      <x:c r="K76" s="21" t="n"/>
      <x:c r="L76" s="21" t="n"/>
      <x:c r="M76" s="21" t="n"/>
      <x:c r="N76" s="21" t="n"/>
      <x:c r="O76" s="21" t="n"/>
      <x:c r="P76" s="21" t="n"/>
      <x:c r="Q76" s="21" t="n"/>
      <x:c r="R76" s="21" t="n"/>
      <x:c r="S76" s="21" t="n"/>
      <x:c r="T76" s="21" t="n"/>
      <x:c r="U76" s="21" t="n"/>
      <x:c r="V76" s="21" t="n"/>
      <x:c r="W76" s="21" t="n"/>
      <x:c r="X76" s="19" t="n"/>
      <x:c r="Y76" s="24">
        <x:f>IF($B76="","",IFERROR(SUM(C76:L76)/SUM($C$5:$L$5),0))</x:f>
      </x:c>
      <x:c r="Z76" s="24">
        <x:f>IF($B76="","",IFERROR(SUM(M76:V76)/SUM($M$5:$V$5),0))</x:f>
      </x:c>
      <x:c r="AA76" s="24">
        <x:f>IF($B76="","",IFERROR(W76/$X$5,0))</x:f>
      </x:c>
      <x:c r="AB76" s="24">
        <x:f>IF($B76="","",Y76*Setup!$D$12+Z76*Setup!$D$13+AA76*Setup!$D$14)</x:f>
      </x:c>
      <x:c r="AC76" s="25">
        <x:f>IF($B76="","",ROUND(Setup!$E$7+(AB76*Setup!$F$7),0))</x:f>
      </x:c>
      <x:c r="AD76" s="25">
        <x:f>IF($B76="","",IF(AC76&gt;=Setup!$E$4,"PASS","FAIL"))</x:f>
      </x:c>
    </x:row>
    <x:row r="77">
      <x:c r="A77" s="22" t="n">
        <x:v>72</x:v>
      </x:c>
      <x:c r="B77" s="23">
        <x:f>IF(Setup!$B$90="","",Setup!$B$90)</x:f>
      </x:c>
      <x:c r="C77" s="21" t="n"/>
      <x:c r="D77" s="21" t="n"/>
      <x:c r="E77" s="21" t="n"/>
      <x:c r="F77" s="21" t="n"/>
      <x:c r="G77" s="21" t="n"/>
      <x:c r="H77" s="21" t="n"/>
      <x:c r="I77" s="21" t="n"/>
      <x:c r="J77" s="21" t="n"/>
      <x:c r="K77" s="21" t="n"/>
      <x:c r="L77" s="21" t="n"/>
      <x:c r="M77" s="21" t="n"/>
      <x:c r="N77" s="21" t="n"/>
      <x:c r="O77" s="21" t="n"/>
      <x:c r="P77" s="21" t="n"/>
      <x:c r="Q77" s="21" t="n"/>
      <x:c r="R77" s="21" t="n"/>
      <x:c r="S77" s="21" t="n"/>
      <x:c r="T77" s="21" t="n"/>
      <x:c r="U77" s="21" t="n"/>
      <x:c r="V77" s="21" t="n"/>
      <x:c r="W77" s="21" t="n"/>
      <x:c r="X77" s="19" t="n"/>
      <x:c r="Y77" s="24">
        <x:f>IF($B77="","",IFERROR(SUM(C77:L77)/SUM($C$5:$L$5),0))</x:f>
      </x:c>
      <x:c r="Z77" s="24">
        <x:f>IF($B77="","",IFERROR(SUM(M77:V77)/SUM($M$5:$V$5),0))</x:f>
      </x:c>
      <x:c r="AA77" s="24">
        <x:f>IF($B77="","",IFERROR(W77/$X$5,0))</x:f>
      </x:c>
      <x:c r="AB77" s="24">
        <x:f>IF($B77="","",Y77*Setup!$D$12+Z77*Setup!$D$13+AA77*Setup!$D$14)</x:f>
      </x:c>
      <x:c r="AC77" s="25">
        <x:f>IF($B77="","",ROUND(Setup!$E$7+(AB77*Setup!$F$7),0))</x:f>
      </x:c>
      <x:c r="AD77" s="25">
        <x:f>IF($B77="","",IF(AC77&gt;=Setup!$E$4,"PASS","FAIL"))</x:f>
      </x:c>
    </x:row>
    <x:row r="78">
      <x:c r="A78" s="22" t="n">
        <x:v>73</x:v>
      </x:c>
      <x:c r="B78" s="23">
        <x:f>IF(Setup!$B$91="","",Setup!$B$91)</x:f>
      </x:c>
      <x:c r="C78" s="21" t="n"/>
      <x:c r="D78" s="21" t="n"/>
      <x:c r="E78" s="21" t="n"/>
      <x:c r="F78" s="21" t="n"/>
      <x:c r="G78" s="21" t="n"/>
      <x:c r="H78" s="21" t="n"/>
      <x:c r="I78" s="21" t="n"/>
      <x:c r="J78" s="21" t="n"/>
      <x:c r="K78" s="21" t="n"/>
      <x:c r="L78" s="21" t="n"/>
      <x:c r="M78" s="21" t="n"/>
      <x:c r="N78" s="21" t="n"/>
      <x:c r="O78" s="21" t="n"/>
      <x:c r="P78" s="21" t="n"/>
      <x:c r="Q78" s="21" t="n"/>
      <x:c r="R78" s="21" t="n"/>
      <x:c r="S78" s="21" t="n"/>
      <x:c r="T78" s="21" t="n"/>
      <x:c r="U78" s="21" t="n"/>
      <x:c r="V78" s="21" t="n"/>
      <x:c r="W78" s="21" t="n"/>
      <x:c r="X78" s="19" t="n"/>
      <x:c r="Y78" s="24">
        <x:f>IF($B78="","",IFERROR(SUM(C78:L78)/SUM($C$5:$L$5),0))</x:f>
      </x:c>
      <x:c r="Z78" s="24">
        <x:f>IF($B78="","",IFERROR(SUM(M78:V78)/SUM($M$5:$V$5),0))</x:f>
      </x:c>
      <x:c r="AA78" s="24">
        <x:f>IF($B78="","",IFERROR(W78/$X$5,0))</x:f>
      </x:c>
      <x:c r="AB78" s="24">
        <x:f>IF($B78="","",Y78*Setup!$D$12+Z78*Setup!$D$13+AA78*Setup!$D$14)</x:f>
      </x:c>
      <x:c r="AC78" s="25">
        <x:f>IF($B78="","",ROUND(Setup!$E$7+(AB78*Setup!$F$7),0))</x:f>
      </x:c>
      <x:c r="AD78" s="25">
        <x:f>IF($B78="","",IF(AC78&gt;=Setup!$E$4,"PASS","FAIL"))</x:f>
      </x:c>
    </x:row>
    <x:row r="79">
      <x:c r="A79" s="22" t="n">
        <x:v>74</x:v>
      </x:c>
      <x:c r="B79" s="23">
        <x:f>IF(Setup!$B$92="","",Setup!$B$92)</x:f>
      </x:c>
      <x:c r="C79" s="21" t="n"/>
      <x:c r="D79" s="21" t="n"/>
      <x:c r="E79" s="21" t="n"/>
      <x:c r="F79" s="21" t="n"/>
      <x:c r="G79" s="21" t="n"/>
      <x:c r="H79" s="21" t="n"/>
      <x:c r="I79" s="21" t="n"/>
      <x:c r="J79" s="21" t="n"/>
      <x:c r="K79" s="21" t="n"/>
      <x:c r="L79" s="21" t="n"/>
      <x:c r="M79" s="21" t="n"/>
      <x:c r="N79" s="21" t="n"/>
      <x:c r="O79" s="21" t="n"/>
      <x:c r="P79" s="21" t="n"/>
      <x:c r="Q79" s="21" t="n"/>
      <x:c r="R79" s="21" t="n"/>
      <x:c r="S79" s="21" t="n"/>
      <x:c r="T79" s="21" t="n"/>
      <x:c r="U79" s="21" t="n"/>
      <x:c r="V79" s="21" t="n"/>
      <x:c r="W79" s="21" t="n"/>
      <x:c r="X79" s="19" t="n"/>
      <x:c r="Y79" s="24">
        <x:f>IF($B79="","",IFERROR(SUM(C79:L79)/SUM($C$5:$L$5),0))</x:f>
      </x:c>
      <x:c r="Z79" s="24">
        <x:f>IF($B79="","",IFERROR(SUM(M79:V79)/SUM($M$5:$V$5),0))</x:f>
      </x:c>
      <x:c r="AA79" s="24">
        <x:f>IF($B79="","",IFERROR(W79/$X$5,0))</x:f>
      </x:c>
      <x:c r="AB79" s="24">
        <x:f>IF($B79="","",Y79*Setup!$D$12+Z79*Setup!$D$13+AA79*Setup!$D$14)</x:f>
      </x:c>
      <x:c r="AC79" s="25">
        <x:f>IF($B79="","",ROUND(Setup!$E$7+(AB79*Setup!$F$7),0))</x:f>
      </x:c>
      <x:c r="AD79" s="25">
        <x:f>IF($B79="","",IF(AC79&gt;=Setup!$E$4,"PASS","FAIL"))</x:f>
      </x:c>
    </x:row>
    <x:row r="80">
      <x:c r="A80" s="22" t="n">
        <x:v>75</x:v>
      </x:c>
      <x:c r="B80" s="23">
        <x:f>IF(Setup!$B$93="","",Setup!$B$93)</x:f>
      </x:c>
      <x:c r="C80" s="21" t="n"/>
      <x:c r="D80" s="21" t="n"/>
      <x:c r="E80" s="21" t="n"/>
      <x:c r="F80" s="21" t="n"/>
      <x:c r="G80" s="21" t="n"/>
      <x:c r="H80" s="21" t="n"/>
      <x:c r="I80" s="21" t="n"/>
      <x:c r="J80" s="21" t="n"/>
      <x:c r="K80" s="21" t="n"/>
      <x:c r="L80" s="21" t="n"/>
      <x:c r="M80" s="21" t="n"/>
      <x:c r="N80" s="21" t="n"/>
      <x:c r="O80" s="21" t="n"/>
      <x:c r="P80" s="21" t="n"/>
      <x:c r="Q80" s="21" t="n"/>
      <x:c r="R80" s="21" t="n"/>
      <x:c r="S80" s="21" t="n"/>
      <x:c r="T80" s="21" t="n"/>
      <x:c r="U80" s="21" t="n"/>
      <x:c r="V80" s="21" t="n"/>
      <x:c r="W80" s="21" t="n"/>
      <x:c r="X80" s="19" t="n"/>
      <x:c r="Y80" s="24">
        <x:f>IF($B80="","",IFERROR(SUM(C80:L80)/SUM($C$5:$L$5),0))</x:f>
      </x:c>
      <x:c r="Z80" s="24">
        <x:f>IF($B80="","",IFERROR(SUM(M80:V80)/SUM($M$5:$V$5),0))</x:f>
      </x:c>
      <x:c r="AA80" s="24">
        <x:f>IF($B80="","",IFERROR(W80/$X$5,0))</x:f>
      </x:c>
      <x:c r="AB80" s="24">
        <x:f>IF($B80="","",Y80*Setup!$D$12+Z80*Setup!$D$13+AA80*Setup!$D$14)</x:f>
      </x:c>
      <x:c r="AC80" s="25">
        <x:f>IF($B80="","",ROUND(Setup!$E$7+(AB80*Setup!$F$7),0))</x:f>
      </x:c>
      <x:c r="AD80" s="25">
        <x:f>IF($B80="","",IF(AC80&gt;=Setup!$E$4,"PASS","FAIL"))</x:f>
      </x:c>
    </x:row>
    <x:row r="81">
      <x:c r="A81" s="19" t="n"/>
      <x:c r="B81" s="17" t="n"/>
      <x:c r="C81" s="19" t="n"/>
      <x:c r="D81" s="19" t="n"/>
      <x:c r="E81" s="19" t="n"/>
      <x:c r="F81" s="19" t="n"/>
      <x:c r="G81" s="19" t="n"/>
      <x:c r="H81" s="19" t="n"/>
      <x:c r="I81" s="19" t="n"/>
      <x:c r="J81" s="19" t="n"/>
      <x:c r="K81" s="19" t="n"/>
      <x:c r="L81" s="19" t="n"/>
      <x:c r="M81" s="19" t="n"/>
      <x:c r="N81" s="19" t="n"/>
      <x:c r="O81" s="19" t="n"/>
      <x:c r="P81" s="19" t="n"/>
      <x:c r="Q81" s="19" t="n"/>
      <x:c r="R81" s="19" t="n"/>
      <x:c r="S81" s="19" t="n"/>
      <x:c r="T81" s="19" t="n"/>
      <x:c r="U81" s="19" t="n"/>
      <x:c r="V81" s="19" t="n"/>
      <x:c r="W81" s="19" t="n"/>
      <x:c r="X81" s="19" t="n"/>
      <x:c r="Y81" s="19" t="n"/>
      <x:c r="Z81" s="19" t="n"/>
      <x:c r="AA81" s="19" t="n"/>
      <x:c r="AB81" s="19" t="n"/>
      <x:c r="AC81" s="19" t="n"/>
      <x:c r="AD81" s="19" t="n"/>
    </x:row>
    <x:row r="82">
      <x:c r="A82" s="19" t="n"/>
      <x:c r="B82" s="17" t="n"/>
      <x:c r="C82" s="19" t="n"/>
      <x:c r="D82" s="19" t="n"/>
      <x:c r="E82" s="19" t="n"/>
      <x:c r="F82" s="19" t="n"/>
      <x:c r="G82" s="19" t="n"/>
      <x:c r="H82" s="19" t="n"/>
      <x:c r="I82" s="19" t="n"/>
      <x:c r="J82" s="19" t="n"/>
      <x:c r="K82" s="19" t="n"/>
      <x:c r="L82" s="19" t="n"/>
      <x:c r="M82" s="19" t="n"/>
      <x:c r="N82" s="19" t="n"/>
      <x:c r="O82" s="19" t="n"/>
      <x:c r="P82" s="19" t="n"/>
      <x:c r="Q82" s="19" t="n"/>
      <x:c r="R82" s="19" t="n"/>
      <x:c r="S82" s="19" t="n"/>
      <x:c r="T82" s="19" t="n"/>
      <x:c r="U82" s="19" t="n"/>
      <x:c r="V82" s="19" t="n"/>
      <x:c r="W82" s="19" t="n"/>
      <x:c r="X82" s="19" t="n"/>
      <x:c r="Y82" s="19" t="n"/>
      <x:c r="Z82" s="19" t="n"/>
      <x:c r="AA82" s="19" t="n"/>
      <x:c r="AB82" s="19" t="n"/>
      <x:c r="AC82" s="19" t="n"/>
      <x:c r="AD82" s="19" t="n"/>
    </x:row>
    <x:row r="83">
      <x:c r="A83" s="19" t="n"/>
      <x:c r="B83" s="26" t="inlineStr">
        <x:is>
          <x:t xml:space="preserve">Quarter Stats</x:t>
        </x:is>
      </x:c>
      <x:c r="C83" s="19" t="n"/>
      <x:c r="D83" s="19" t="n"/>
      <x:c r="E83" s="19" t="n"/>
      <x:c r="F83" s="19" t="n"/>
      <x:c r="G83" s="19" t="n"/>
      <x:c r="H83" s="19" t="n"/>
      <x:c r="I83" s="19" t="n"/>
      <x:c r="J83" s="19" t="n"/>
      <x:c r="K83" s="19" t="n"/>
      <x:c r="L83" s="19" t="n"/>
      <x:c r="M83" s="19" t="n"/>
      <x:c r="N83" s="19" t="n"/>
      <x:c r="O83" s="19" t="n"/>
      <x:c r="P83" s="19" t="n"/>
      <x:c r="Q83" s="19" t="n"/>
      <x:c r="R83" s="19" t="n"/>
      <x:c r="S83" s="19" t="n"/>
      <x:c r="T83" s="19" t="n"/>
      <x:c r="U83" s="19" t="n"/>
      <x:c r="V83" s="19" t="n"/>
      <x:c r="W83" s="19" t="n"/>
      <x:c r="X83" s="19" t="n"/>
      <x:c r="Y83" s="19" t="inlineStr">
        <x:is>
          <x:t xml:space="preserve">Class Average</x:t>
        </x:is>
      </x:c>
      <x:c r="Z83" s="19">
        <x:f>IFERROR(AVERAGE(AC6:AC80),"")</x:f>
      </x:c>
      <x:c r="AA83" s="19" t="inlineStr">
        <x:is>
          <x:t xml:space="preserve">Passing</x:t>
        </x:is>
      </x:c>
      <x:c r="AB83" s="19">
        <x:f>COUNTIF(AD6:AD80,"PASS")</x:f>
        <x:v>0</x:v>
      </x:c>
      <x:c r="AC83" s="19" t="inlineStr">
        <x:is>
          <x:t xml:space="preserve">Failing</x:t>
        </x:is>
      </x:c>
      <x:c r="AD83" s="19">
        <x:f>COUNTIF(AD6:AD80,"FAIL")</x:f>
        <x:v>0</x:v>
      </x:c>
    </x:row>
  </x:sheetData>
  <x:mergeCells>
    <x:mergeCell ref="Y3:AD3"/>
    <x:mergeCell ref="M3:V3"/>
    <x:mergeCell ref="C3:L3"/>
    <x:mergeCell ref="W3:X3"/>
    <x:mergeCell ref="A3:B3"/>
    <x:mergeCell ref="A1:AD1"/>
  </x:mergeCells>
  <x:conditionalFormatting sqref="AC6:AC80">
    <x:cfRule type="cellIs" dxfId="1" priority="1" operator="greaterThanOrEqual">
      <x:formula>90</x:formula>
    </x:cfRule>
    <x:cfRule type="cellIs" dxfId="0" priority="2" operator="lessThan">
      <x:formula>75</x:formula>
    </x:cfRule>
  </x:conditionalFormatting>
  <x:conditionalFormatting sqref="AD6:AD80">
    <x:cfRule type="cellIs" dxfId="0" priority="3" operator="equal">
      <x:formula>"FAIL"</x:formula>
    </x:cfRule>
  </x:conditionalFormatting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6" customWidth="1"/>
    <x:col min="2" max="2" width="24" customWidth="1"/>
    <x:col min="3" max="3" width="10" customWidth="1"/>
    <x:col min="4" max="4" width="10" customWidth="1"/>
    <x:col min="5" max="5" width="10" customWidth="1"/>
    <x:col min="6" max="6" width="10" customWidth="1"/>
    <x:col min="7" max="7" width="12" customWidth="1"/>
    <x:col min="8" max="8" width="24" customWidth="1"/>
    <x:col min="9" max="9" width="10" customWidth="1"/>
    <x:col min="10" max="10" width="18" customWidth="1"/>
  </x:cols>
  <x:sheetData>
    <x:row r="1">
      <x:c r="A1" s="1" t="inlineStr">
        <x:is>
          <x:t xml:space="preserve">Summary of Quarterly and Final Grades</x:t>
        </x:is>
      </x:c>
    </x:row>
    <x:row r="3">
      <x:c r="A3" s="18" t="inlineStr">
        <x:is>
          <x:t xml:space="preserve">No.</x:t>
        </x:is>
      </x:c>
      <x:c r="B3" s="18" t="inlineStr">
        <x:is>
          <x:t xml:space="preserve">Student Name</x:t>
        </x:is>
      </x:c>
      <x:c r="C3" s="18" t="inlineStr">
        <x:is>
          <x:t xml:space="preserve">Q1</x:t>
        </x:is>
      </x:c>
      <x:c r="D3" s="18" t="inlineStr">
        <x:is>
          <x:t xml:space="preserve">Q2</x:t>
        </x:is>
      </x:c>
      <x:c r="E3" s="18" t="inlineStr">
        <x:is>
          <x:t xml:space="preserve">Q3</x:t>
        </x:is>
      </x:c>
      <x:c r="F3" s="18" t="inlineStr">
        <x:is>
          <x:t xml:space="preserve">Q4</x:t>
        </x:is>
      </x:c>
      <x:c r="G3" s="18" t="inlineStr">
        <x:is>
          <x:t xml:space="preserve">Final Grade</x:t>
        </x:is>
      </x:c>
      <x:c r="H3" s="18" t="inlineStr">
        <x:is>
          <x:t xml:space="preserve">Descriptor</x:t>
        </x:is>
      </x:c>
      <x:c r="I3" s="18" t="inlineStr">
        <x:is>
          <x:t xml:space="preserve">Status</x:t>
        </x:is>
      </x:c>
      <x:c r="J3" s="18" t="inlineStr">
        <x:is>
          <x:t xml:space="preserve">Notes</x:t>
        </x:is>
      </x:c>
    </x:row>
    <x:row r="4">
      <x:c r="A4" s="19" t="n">
        <x:v>1</x:v>
      </x:c>
      <x:c r="B4" s="23">
        <x:f>IF(Setup!$B$19="","",Setup!$B$19)</x:f>
      </x:c>
      <x:c r="C4" s="19">
        <x:f>IF($B4="","",Q1!$AC$6)</x:f>
      </x:c>
      <x:c r="D4" s="19">
        <x:f>IF($B4="","",Q2!$AC$6)</x:f>
      </x:c>
      <x:c r="E4" s="19">
        <x:f>IF($B4="","",Q3!$AC$6)</x:f>
      </x:c>
      <x:c r="F4" s="19">
        <x:f>IF($B4="","",Q4!$AC$6)</x:f>
      </x:c>
      <x:c r="G4" s="19">
        <x:f>IF($B4="","",IF(COUNT(C4:F4)=0,"",ROUND(AVERAGE(C4:F4),0)))</x:f>
      </x:c>
      <x:c r="H4" s="19">
        <x:f>IF($B4="","",IF(G4&gt;=90,"Outstanding",IF(G4&gt;=85,"Very Satisfactory",IF(G4&gt;=80,"Satisfactory",IF(G4&gt;=75,"Fairly Satisfactory","Did Not Meet Expectations")))))</x:f>
      </x:c>
      <x:c r="I4" s="19">
        <x:f>IF($B4="","",IF(G4&gt;=Setup!$E$4,"PASS","FAIL"))</x:f>
      </x:c>
      <x:c r="J4" s="19" t="n"/>
    </x:row>
    <x:row r="5">
      <x:c r="A5" s="19" t="n">
        <x:v>2</x:v>
      </x:c>
      <x:c r="B5" s="23">
        <x:f>IF(Setup!$B$20="","",Setup!$B$20)</x:f>
      </x:c>
      <x:c r="C5" s="19">
        <x:f>IF($B5="","",Q1!$AC$7)</x:f>
      </x:c>
      <x:c r="D5" s="19">
        <x:f>IF($B5="","",Q2!$AC$7)</x:f>
      </x:c>
      <x:c r="E5" s="19">
        <x:f>IF($B5="","",Q3!$AC$7)</x:f>
      </x:c>
      <x:c r="F5" s="19">
        <x:f>IF($B5="","",Q4!$AC$7)</x:f>
      </x:c>
      <x:c r="G5" s="19">
        <x:f>IF($B5="","",IF(COUNT(C5:F5)=0,"",ROUND(AVERAGE(C5:F5),0)))</x:f>
      </x:c>
      <x:c r="H5" s="19">
        <x:f>IF($B5="","",IF(G5&gt;=90,"Outstanding",IF(G5&gt;=85,"Very Satisfactory",IF(G5&gt;=80,"Satisfactory",IF(G5&gt;=75,"Fairly Satisfactory","Did Not Meet Expectations")))))</x:f>
      </x:c>
      <x:c r="I5" s="19">
        <x:f>IF($B5="","",IF(G5&gt;=Setup!$E$4,"PASS","FAIL"))</x:f>
      </x:c>
      <x:c r="J5" s="19" t="n"/>
    </x:row>
    <x:row r="6">
      <x:c r="A6" s="19" t="n">
        <x:v>3</x:v>
      </x:c>
      <x:c r="B6" s="23">
        <x:f>IF(Setup!$B$21="","",Setup!$B$21)</x:f>
      </x:c>
      <x:c r="C6" s="19">
        <x:f>IF($B6="","",Q1!$AC$8)</x:f>
      </x:c>
      <x:c r="D6" s="19">
        <x:f>IF($B6="","",Q2!$AC$8)</x:f>
      </x:c>
      <x:c r="E6" s="19">
        <x:f>IF($B6="","",Q3!$AC$8)</x:f>
      </x:c>
      <x:c r="F6" s="19">
        <x:f>IF($B6="","",Q4!$AC$8)</x:f>
      </x:c>
      <x:c r="G6" s="19">
        <x:f>IF($B6="","",IF(COUNT(C6:F6)=0,"",ROUND(AVERAGE(C6:F6),0)))</x:f>
      </x:c>
      <x:c r="H6" s="19">
        <x:f>IF($B6="","",IF(G6&gt;=90,"Outstanding",IF(G6&gt;=85,"Very Satisfactory",IF(G6&gt;=80,"Satisfactory",IF(G6&gt;=75,"Fairly Satisfactory","Did Not Meet Expectations")))))</x:f>
      </x:c>
      <x:c r="I6" s="19">
        <x:f>IF($B6="","",IF(G6&gt;=Setup!$E$4,"PASS","FAIL"))</x:f>
      </x:c>
      <x:c r="J6" s="19" t="n"/>
    </x:row>
    <x:row r="7">
      <x:c r="A7" s="19" t="n">
        <x:v>4</x:v>
      </x:c>
      <x:c r="B7" s="23">
        <x:f>IF(Setup!$B$22="","",Setup!$B$22)</x:f>
      </x:c>
      <x:c r="C7" s="19">
        <x:f>IF($B7="","",Q1!$AC$9)</x:f>
      </x:c>
      <x:c r="D7" s="19">
        <x:f>IF($B7="","",Q2!$AC$9)</x:f>
      </x:c>
      <x:c r="E7" s="19">
        <x:f>IF($B7="","",Q3!$AC$9)</x:f>
      </x:c>
      <x:c r="F7" s="19">
        <x:f>IF($B7="","",Q4!$AC$9)</x:f>
      </x:c>
      <x:c r="G7" s="19">
        <x:f>IF($B7="","",IF(COUNT(C7:F7)=0,"",ROUND(AVERAGE(C7:F7),0)))</x:f>
      </x:c>
      <x:c r="H7" s="19">
        <x:f>IF($B7="","",IF(G7&gt;=90,"Outstanding",IF(G7&gt;=85,"Very Satisfactory",IF(G7&gt;=80,"Satisfactory",IF(G7&gt;=75,"Fairly Satisfactory","Did Not Meet Expectations")))))</x:f>
      </x:c>
      <x:c r="I7" s="19">
        <x:f>IF($B7="","",IF(G7&gt;=Setup!$E$4,"PASS","FAIL"))</x:f>
      </x:c>
      <x:c r="J7" s="19" t="n"/>
    </x:row>
    <x:row r="8">
      <x:c r="A8" s="19" t="n">
        <x:v>5</x:v>
      </x:c>
      <x:c r="B8" s="23">
        <x:f>IF(Setup!$B$23="","",Setup!$B$23)</x:f>
      </x:c>
      <x:c r="C8" s="19">
        <x:f>IF($B8="","",Q1!$AC$10)</x:f>
      </x:c>
      <x:c r="D8" s="19">
        <x:f>IF($B8="","",Q2!$AC$10)</x:f>
      </x:c>
      <x:c r="E8" s="19">
        <x:f>IF($B8="","",Q3!$AC$10)</x:f>
      </x:c>
      <x:c r="F8" s="19">
        <x:f>IF($B8="","",Q4!$AC$10)</x:f>
      </x:c>
      <x:c r="G8" s="19">
        <x:f>IF($B8="","",IF(COUNT(C8:F8)=0,"",ROUND(AVERAGE(C8:F8),0)))</x:f>
      </x:c>
      <x:c r="H8" s="19">
        <x:f>IF($B8="","",IF(G8&gt;=90,"Outstanding",IF(G8&gt;=85,"Very Satisfactory",IF(G8&gt;=80,"Satisfactory",IF(G8&gt;=75,"Fairly Satisfactory","Did Not Meet Expectations")))))</x:f>
      </x:c>
      <x:c r="I8" s="19">
        <x:f>IF($B8="","",IF(G8&gt;=Setup!$E$4,"PASS","FAIL"))</x:f>
      </x:c>
      <x:c r="J8" s="19" t="n"/>
    </x:row>
    <x:row r="9">
      <x:c r="A9" s="19" t="n">
        <x:v>6</x:v>
      </x:c>
      <x:c r="B9" s="23">
        <x:f>IF(Setup!$B$24="","",Setup!$B$24)</x:f>
      </x:c>
      <x:c r="C9" s="19">
        <x:f>IF($B9="","",Q1!$AC$11)</x:f>
      </x:c>
      <x:c r="D9" s="19">
        <x:f>IF($B9="","",Q2!$AC$11)</x:f>
      </x:c>
      <x:c r="E9" s="19">
        <x:f>IF($B9="","",Q3!$AC$11)</x:f>
      </x:c>
      <x:c r="F9" s="19">
        <x:f>IF($B9="","",Q4!$AC$11)</x:f>
      </x:c>
      <x:c r="G9" s="19">
        <x:f>IF($B9="","",IF(COUNT(C9:F9)=0,"",ROUND(AVERAGE(C9:F9),0)))</x:f>
      </x:c>
      <x:c r="H9" s="19">
        <x:f>IF($B9="","",IF(G9&gt;=90,"Outstanding",IF(G9&gt;=85,"Very Satisfactory",IF(G9&gt;=80,"Satisfactory",IF(G9&gt;=75,"Fairly Satisfactory","Did Not Meet Expectations")))))</x:f>
      </x:c>
      <x:c r="I9" s="19">
        <x:f>IF($B9="","",IF(G9&gt;=Setup!$E$4,"PASS","FAIL"))</x:f>
      </x:c>
      <x:c r="J9" s="19" t="n"/>
    </x:row>
    <x:row r="10">
      <x:c r="A10" s="19" t="n">
        <x:v>7</x:v>
      </x:c>
      <x:c r="B10" s="23">
        <x:f>IF(Setup!$B$25="","",Setup!$B$25)</x:f>
      </x:c>
      <x:c r="C10" s="19">
        <x:f>IF($B10="","",Q1!$AC$12)</x:f>
      </x:c>
      <x:c r="D10" s="19">
        <x:f>IF($B10="","",Q2!$AC$12)</x:f>
      </x:c>
      <x:c r="E10" s="19">
        <x:f>IF($B10="","",Q3!$AC$12)</x:f>
      </x:c>
      <x:c r="F10" s="19">
        <x:f>IF($B10="","",Q4!$AC$12)</x:f>
      </x:c>
      <x:c r="G10" s="19">
        <x:f>IF($B10="","",IF(COUNT(C10:F10)=0,"",ROUND(AVERAGE(C10:F10),0)))</x:f>
      </x:c>
      <x:c r="H10" s="19">
        <x:f>IF($B10="","",IF(G10&gt;=90,"Outstanding",IF(G10&gt;=85,"Very Satisfactory",IF(G10&gt;=80,"Satisfactory",IF(G10&gt;=75,"Fairly Satisfactory","Did Not Meet Expectations")))))</x:f>
      </x:c>
      <x:c r="I10" s="19">
        <x:f>IF($B10="","",IF(G10&gt;=Setup!$E$4,"PASS","FAIL"))</x:f>
      </x:c>
      <x:c r="J10" s="19" t="n"/>
    </x:row>
    <x:row r="11">
      <x:c r="A11" s="19" t="n">
        <x:v>8</x:v>
      </x:c>
      <x:c r="B11" s="23">
        <x:f>IF(Setup!$B$26="","",Setup!$B$26)</x:f>
      </x:c>
      <x:c r="C11" s="19">
        <x:f>IF($B11="","",Q1!$AC$13)</x:f>
      </x:c>
      <x:c r="D11" s="19">
        <x:f>IF($B11="","",Q2!$AC$13)</x:f>
      </x:c>
      <x:c r="E11" s="19">
        <x:f>IF($B11="","",Q3!$AC$13)</x:f>
      </x:c>
      <x:c r="F11" s="19">
        <x:f>IF($B11="","",Q4!$AC$13)</x:f>
      </x:c>
      <x:c r="G11" s="19">
        <x:f>IF($B11="","",IF(COUNT(C11:F11)=0,"",ROUND(AVERAGE(C11:F11),0)))</x:f>
      </x:c>
      <x:c r="H11" s="19">
        <x:f>IF($B11="","",IF(G11&gt;=90,"Outstanding",IF(G11&gt;=85,"Very Satisfactory",IF(G11&gt;=80,"Satisfactory",IF(G11&gt;=75,"Fairly Satisfactory","Did Not Meet Expectations")))))</x:f>
      </x:c>
      <x:c r="I11" s="19">
        <x:f>IF($B11="","",IF(G11&gt;=Setup!$E$4,"PASS","FAIL"))</x:f>
      </x:c>
      <x:c r="J11" s="19" t="n"/>
    </x:row>
    <x:row r="12">
      <x:c r="A12" s="19" t="n">
        <x:v>9</x:v>
      </x:c>
      <x:c r="B12" s="23">
        <x:f>IF(Setup!$B$27="","",Setup!$B$27)</x:f>
      </x:c>
      <x:c r="C12" s="19">
        <x:f>IF($B12="","",Q1!$AC$14)</x:f>
      </x:c>
      <x:c r="D12" s="19">
        <x:f>IF($B12="","",Q2!$AC$14)</x:f>
      </x:c>
      <x:c r="E12" s="19">
        <x:f>IF($B12="","",Q3!$AC$14)</x:f>
      </x:c>
      <x:c r="F12" s="19">
        <x:f>IF($B12="","",Q4!$AC$14)</x:f>
      </x:c>
      <x:c r="G12" s="19">
        <x:f>IF($B12="","",IF(COUNT(C12:F12)=0,"",ROUND(AVERAGE(C12:F12),0)))</x:f>
      </x:c>
      <x:c r="H12" s="19">
        <x:f>IF($B12="","",IF(G12&gt;=90,"Outstanding",IF(G12&gt;=85,"Very Satisfactory",IF(G12&gt;=80,"Satisfactory",IF(G12&gt;=75,"Fairly Satisfactory","Did Not Meet Expectations")))))</x:f>
      </x:c>
      <x:c r="I12" s="19">
        <x:f>IF($B12="","",IF(G12&gt;=Setup!$E$4,"PASS","FAIL"))</x:f>
      </x:c>
      <x:c r="J12" s="19" t="n"/>
    </x:row>
    <x:row r="13">
      <x:c r="A13" s="19" t="n">
        <x:v>10</x:v>
      </x:c>
      <x:c r="B13" s="23">
        <x:f>IF(Setup!$B$28="","",Setup!$B$28)</x:f>
      </x:c>
      <x:c r="C13" s="19">
        <x:f>IF($B13="","",Q1!$AC$15)</x:f>
      </x:c>
      <x:c r="D13" s="19">
        <x:f>IF($B13="","",Q2!$AC$15)</x:f>
      </x:c>
      <x:c r="E13" s="19">
        <x:f>IF($B13="","",Q3!$AC$15)</x:f>
      </x:c>
      <x:c r="F13" s="19">
        <x:f>IF($B13="","",Q4!$AC$15)</x:f>
      </x:c>
      <x:c r="G13" s="19">
        <x:f>IF($B13="","",IF(COUNT(C13:F13)=0,"",ROUND(AVERAGE(C13:F13),0)))</x:f>
      </x:c>
      <x:c r="H13" s="19">
        <x:f>IF($B13="","",IF(G13&gt;=90,"Outstanding",IF(G13&gt;=85,"Very Satisfactory",IF(G13&gt;=80,"Satisfactory",IF(G13&gt;=75,"Fairly Satisfactory","Did Not Meet Expectations")))))</x:f>
      </x:c>
      <x:c r="I13" s="19">
        <x:f>IF($B13="","",IF(G13&gt;=Setup!$E$4,"PASS","FAIL"))</x:f>
      </x:c>
      <x:c r="J13" s="19" t="n"/>
    </x:row>
    <x:row r="14">
      <x:c r="A14" s="19" t="n">
        <x:v>11</x:v>
      </x:c>
      <x:c r="B14" s="23">
        <x:f>IF(Setup!$B$29="","",Setup!$B$29)</x:f>
      </x:c>
      <x:c r="C14" s="19">
        <x:f>IF($B14="","",Q1!$AC$16)</x:f>
      </x:c>
      <x:c r="D14" s="19">
        <x:f>IF($B14="","",Q2!$AC$16)</x:f>
      </x:c>
      <x:c r="E14" s="19">
        <x:f>IF($B14="","",Q3!$AC$16)</x:f>
      </x:c>
      <x:c r="F14" s="19">
        <x:f>IF($B14="","",Q4!$AC$16)</x:f>
      </x:c>
      <x:c r="G14" s="19">
        <x:f>IF($B14="","",IF(COUNT(C14:F14)=0,"",ROUND(AVERAGE(C14:F14),0)))</x:f>
      </x:c>
      <x:c r="H14" s="19">
        <x:f>IF($B14="","",IF(G14&gt;=90,"Outstanding",IF(G14&gt;=85,"Very Satisfactory",IF(G14&gt;=80,"Satisfactory",IF(G14&gt;=75,"Fairly Satisfactory","Did Not Meet Expectations")))))</x:f>
      </x:c>
      <x:c r="I14" s="19">
        <x:f>IF($B14="","",IF(G14&gt;=Setup!$E$4,"PASS","FAIL"))</x:f>
      </x:c>
      <x:c r="J14" s="19" t="n"/>
    </x:row>
    <x:row r="15">
      <x:c r="A15" s="19" t="n">
        <x:v>12</x:v>
      </x:c>
      <x:c r="B15" s="23">
        <x:f>IF(Setup!$B$30="","",Setup!$B$30)</x:f>
      </x:c>
      <x:c r="C15" s="19">
        <x:f>IF($B15="","",Q1!$AC$17)</x:f>
      </x:c>
      <x:c r="D15" s="19">
        <x:f>IF($B15="","",Q2!$AC$17)</x:f>
      </x:c>
      <x:c r="E15" s="19">
        <x:f>IF($B15="","",Q3!$AC$17)</x:f>
      </x:c>
      <x:c r="F15" s="19">
        <x:f>IF($B15="","",Q4!$AC$17)</x:f>
      </x:c>
      <x:c r="G15" s="19">
        <x:f>IF($B15="","",IF(COUNT(C15:F15)=0,"",ROUND(AVERAGE(C15:F15),0)))</x:f>
      </x:c>
      <x:c r="H15" s="19">
        <x:f>IF($B15="","",IF(G15&gt;=90,"Outstanding",IF(G15&gt;=85,"Very Satisfactory",IF(G15&gt;=80,"Satisfactory",IF(G15&gt;=75,"Fairly Satisfactory","Did Not Meet Expectations")))))</x:f>
      </x:c>
      <x:c r="I15" s="19">
        <x:f>IF($B15="","",IF(G15&gt;=Setup!$E$4,"PASS","FAIL"))</x:f>
      </x:c>
      <x:c r="J15" s="19" t="n"/>
    </x:row>
    <x:row r="16">
      <x:c r="A16" s="19" t="n">
        <x:v>13</x:v>
      </x:c>
      <x:c r="B16" s="23">
        <x:f>IF(Setup!$B$31="","",Setup!$B$31)</x:f>
      </x:c>
      <x:c r="C16" s="19">
        <x:f>IF($B16="","",Q1!$AC$18)</x:f>
      </x:c>
      <x:c r="D16" s="19">
        <x:f>IF($B16="","",Q2!$AC$18)</x:f>
      </x:c>
      <x:c r="E16" s="19">
        <x:f>IF($B16="","",Q3!$AC$18)</x:f>
      </x:c>
      <x:c r="F16" s="19">
        <x:f>IF($B16="","",Q4!$AC$18)</x:f>
      </x:c>
      <x:c r="G16" s="19">
        <x:f>IF($B16="","",IF(COUNT(C16:F16)=0,"",ROUND(AVERAGE(C16:F16),0)))</x:f>
      </x:c>
      <x:c r="H16" s="19">
        <x:f>IF($B16="","",IF(G16&gt;=90,"Outstanding",IF(G16&gt;=85,"Very Satisfactory",IF(G16&gt;=80,"Satisfactory",IF(G16&gt;=75,"Fairly Satisfactory","Did Not Meet Expectations")))))</x:f>
      </x:c>
      <x:c r="I16" s="19">
        <x:f>IF($B16="","",IF(G16&gt;=Setup!$E$4,"PASS","FAIL"))</x:f>
      </x:c>
      <x:c r="J16" s="19" t="n"/>
    </x:row>
    <x:row r="17">
      <x:c r="A17" s="19" t="n">
        <x:v>14</x:v>
      </x:c>
      <x:c r="B17" s="23">
        <x:f>IF(Setup!$B$32="","",Setup!$B$32)</x:f>
      </x:c>
      <x:c r="C17" s="19">
        <x:f>IF($B17="","",Q1!$AC$19)</x:f>
      </x:c>
      <x:c r="D17" s="19">
        <x:f>IF($B17="","",Q2!$AC$19)</x:f>
      </x:c>
      <x:c r="E17" s="19">
        <x:f>IF($B17="","",Q3!$AC$19)</x:f>
      </x:c>
      <x:c r="F17" s="19">
        <x:f>IF($B17="","",Q4!$AC$19)</x:f>
      </x:c>
      <x:c r="G17" s="19">
        <x:f>IF($B17="","",IF(COUNT(C17:F17)=0,"",ROUND(AVERAGE(C17:F17),0)))</x:f>
      </x:c>
      <x:c r="H17" s="19">
        <x:f>IF($B17="","",IF(G17&gt;=90,"Outstanding",IF(G17&gt;=85,"Very Satisfactory",IF(G17&gt;=80,"Satisfactory",IF(G17&gt;=75,"Fairly Satisfactory","Did Not Meet Expectations")))))</x:f>
      </x:c>
      <x:c r="I17" s="19">
        <x:f>IF($B17="","",IF(G17&gt;=Setup!$E$4,"PASS","FAIL"))</x:f>
      </x:c>
      <x:c r="J17" s="19" t="n"/>
    </x:row>
    <x:row r="18">
      <x:c r="A18" s="19" t="n">
        <x:v>15</x:v>
      </x:c>
      <x:c r="B18" s="23">
        <x:f>IF(Setup!$B$33="","",Setup!$B$33)</x:f>
      </x:c>
      <x:c r="C18" s="19">
        <x:f>IF($B18="","",Q1!$AC$20)</x:f>
      </x:c>
      <x:c r="D18" s="19">
        <x:f>IF($B18="","",Q2!$AC$20)</x:f>
      </x:c>
      <x:c r="E18" s="19">
        <x:f>IF($B18="","",Q3!$AC$20)</x:f>
      </x:c>
      <x:c r="F18" s="19">
        <x:f>IF($B18="","",Q4!$AC$20)</x:f>
      </x:c>
      <x:c r="G18" s="19">
        <x:f>IF($B18="","",IF(COUNT(C18:F18)=0,"",ROUND(AVERAGE(C18:F18),0)))</x:f>
      </x:c>
      <x:c r="H18" s="19">
        <x:f>IF($B18="","",IF(G18&gt;=90,"Outstanding",IF(G18&gt;=85,"Very Satisfactory",IF(G18&gt;=80,"Satisfactory",IF(G18&gt;=75,"Fairly Satisfactory","Did Not Meet Expectations")))))</x:f>
      </x:c>
      <x:c r="I18" s="19">
        <x:f>IF($B18="","",IF(G18&gt;=Setup!$E$4,"PASS","FAIL"))</x:f>
      </x:c>
      <x:c r="J18" s="19" t="n"/>
    </x:row>
    <x:row r="19">
      <x:c r="A19" s="19" t="n">
        <x:v>16</x:v>
      </x:c>
      <x:c r="B19" s="23">
        <x:f>IF(Setup!$B$34="","",Setup!$B$34)</x:f>
      </x:c>
      <x:c r="C19" s="19">
        <x:f>IF($B19="","",Q1!$AC$21)</x:f>
      </x:c>
      <x:c r="D19" s="19">
        <x:f>IF($B19="","",Q2!$AC$21)</x:f>
      </x:c>
      <x:c r="E19" s="19">
        <x:f>IF($B19="","",Q3!$AC$21)</x:f>
      </x:c>
      <x:c r="F19" s="19">
        <x:f>IF($B19="","",Q4!$AC$21)</x:f>
      </x:c>
      <x:c r="G19" s="19">
        <x:f>IF($B19="","",IF(COUNT(C19:F19)=0,"",ROUND(AVERAGE(C19:F19),0)))</x:f>
      </x:c>
      <x:c r="H19" s="19">
        <x:f>IF($B19="","",IF(G19&gt;=90,"Outstanding",IF(G19&gt;=85,"Very Satisfactory",IF(G19&gt;=80,"Satisfactory",IF(G19&gt;=75,"Fairly Satisfactory","Did Not Meet Expectations")))))</x:f>
      </x:c>
      <x:c r="I19" s="19">
        <x:f>IF($B19="","",IF(G19&gt;=Setup!$E$4,"PASS","FAIL"))</x:f>
      </x:c>
      <x:c r="J19" s="19" t="n"/>
    </x:row>
    <x:row r="20">
      <x:c r="A20" s="19" t="n">
        <x:v>17</x:v>
      </x:c>
      <x:c r="B20" s="23">
        <x:f>IF(Setup!$B$35="","",Setup!$B$35)</x:f>
      </x:c>
      <x:c r="C20" s="19">
        <x:f>IF($B20="","",Q1!$AC$22)</x:f>
      </x:c>
      <x:c r="D20" s="19">
        <x:f>IF($B20="","",Q2!$AC$22)</x:f>
      </x:c>
      <x:c r="E20" s="19">
        <x:f>IF($B20="","",Q3!$AC$22)</x:f>
      </x:c>
      <x:c r="F20" s="19">
        <x:f>IF($B20="","",Q4!$AC$22)</x:f>
      </x:c>
      <x:c r="G20" s="19">
        <x:f>IF($B20="","",IF(COUNT(C20:F20)=0,"",ROUND(AVERAGE(C20:F20),0)))</x:f>
      </x:c>
      <x:c r="H20" s="19">
        <x:f>IF($B20="","",IF(G20&gt;=90,"Outstanding",IF(G20&gt;=85,"Very Satisfactory",IF(G20&gt;=80,"Satisfactory",IF(G20&gt;=75,"Fairly Satisfactory","Did Not Meet Expectations")))))</x:f>
      </x:c>
      <x:c r="I20" s="19">
        <x:f>IF($B20="","",IF(G20&gt;=Setup!$E$4,"PASS","FAIL"))</x:f>
      </x:c>
      <x:c r="J20" s="19" t="n"/>
    </x:row>
    <x:row r="21">
      <x:c r="A21" s="19" t="n">
        <x:v>18</x:v>
      </x:c>
      <x:c r="B21" s="23">
        <x:f>IF(Setup!$B$36="","",Setup!$B$36)</x:f>
      </x:c>
      <x:c r="C21" s="19">
        <x:f>IF($B21="","",Q1!$AC$23)</x:f>
      </x:c>
      <x:c r="D21" s="19">
        <x:f>IF($B21="","",Q2!$AC$23)</x:f>
      </x:c>
      <x:c r="E21" s="19">
        <x:f>IF($B21="","",Q3!$AC$23)</x:f>
      </x:c>
      <x:c r="F21" s="19">
        <x:f>IF($B21="","",Q4!$AC$23)</x:f>
      </x:c>
      <x:c r="G21" s="19">
        <x:f>IF($B21="","",IF(COUNT(C21:F21)=0,"",ROUND(AVERAGE(C21:F21),0)))</x:f>
      </x:c>
      <x:c r="H21" s="19">
        <x:f>IF($B21="","",IF(G21&gt;=90,"Outstanding",IF(G21&gt;=85,"Very Satisfactory",IF(G21&gt;=80,"Satisfactory",IF(G21&gt;=75,"Fairly Satisfactory","Did Not Meet Expectations")))))</x:f>
      </x:c>
      <x:c r="I21" s="19">
        <x:f>IF($B21="","",IF(G21&gt;=Setup!$E$4,"PASS","FAIL"))</x:f>
      </x:c>
      <x:c r="J21" s="19" t="n"/>
    </x:row>
    <x:row r="22">
      <x:c r="A22" s="19" t="n">
        <x:v>19</x:v>
      </x:c>
      <x:c r="B22" s="23">
        <x:f>IF(Setup!$B$37="","",Setup!$B$37)</x:f>
      </x:c>
      <x:c r="C22" s="19">
        <x:f>IF($B22="","",Q1!$AC$24)</x:f>
      </x:c>
      <x:c r="D22" s="19">
        <x:f>IF($B22="","",Q2!$AC$24)</x:f>
      </x:c>
      <x:c r="E22" s="19">
        <x:f>IF($B22="","",Q3!$AC$24)</x:f>
      </x:c>
      <x:c r="F22" s="19">
        <x:f>IF($B22="","",Q4!$AC$24)</x:f>
      </x:c>
      <x:c r="G22" s="19">
        <x:f>IF($B22="","",IF(COUNT(C22:F22)=0,"",ROUND(AVERAGE(C22:F22),0)))</x:f>
      </x:c>
      <x:c r="H22" s="19">
        <x:f>IF($B22="","",IF(G22&gt;=90,"Outstanding",IF(G22&gt;=85,"Very Satisfactory",IF(G22&gt;=80,"Satisfactory",IF(G22&gt;=75,"Fairly Satisfactory","Did Not Meet Expectations")))))</x:f>
      </x:c>
      <x:c r="I22" s="19">
        <x:f>IF($B22="","",IF(G22&gt;=Setup!$E$4,"PASS","FAIL"))</x:f>
      </x:c>
      <x:c r="J22" s="19" t="n"/>
    </x:row>
    <x:row r="23">
      <x:c r="A23" s="19" t="n">
        <x:v>20</x:v>
      </x:c>
      <x:c r="B23" s="23">
        <x:f>IF(Setup!$B$38="","",Setup!$B$38)</x:f>
      </x:c>
      <x:c r="C23" s="19">
        <x:f>IF($B23="","",Q1!$AC$25)</x:f>
      </x:c>
      <x:c r="D23" s="19">
        <x:f>IF($B23="","",Q2!$AC$25)</x:f>
      </x:c>
      <x:c r="E23" s="19">
        <x:f>IF($B23="","",Q3!$AC$25)</x:f>
      </x:c>
      <x:c r="F23" s="19">
        <x:f>IF($B23="","",Q4!$AC$25)</x:f>
      </x:c>
      <x:c r="G23" s="19">
        <x:f>IF($B23="","",IF(COUNT(C23:F23)=0,"",ROUND(AVERAGE(C23:F23),0)))</x:f>
      </x:c>
      <x:c r="H23" s="19">
        <x:f>IF($B23="","",IF(G23&gt;=90,"Outstanding",IF(G23&gt;=85,"Very Satisfactory",IF(G23&gt;=80,"Satisfactory",IF(G23&gt;=75,"Fairly Satisfactory","Did Not Meet Expectations")))))</x:f>
      </x:c>
      <x:c r="I23" s="19">
        <x:f>IF($B23="","",IF(G23&gt;=Setup!$E$4,"PASS","FAIL"))</x:f>
      </x:c>
      <x:c r="J23" s="19" t="n"/>
    </x:row>
    <x:row r="24">
      <x:c r="A24" s="19" t="n">
        <x:v>21</x:v>
      </x:c>
      <x:c r="B24" s="23">
        <x:f>IF(Setup!$B$39="","",Setup!$B$39)</x:f>
      </x:c>
      <x:c r="C24" s="19">
        <x:f>IF($B24="","",Q1!$AC$26)</x:f>
      </x:c>
      <x:c r="D24" s="19">
        <x:f>IF($B24="","",Q2!$AC$26)</x:f>
      </x:c>
      <x:c r="E24" s="19">
        <x:f>IF($B24="","",Q3!$AC$26)</x:f>
      </x:c>
      <x:c r="F24" s="19">
        <x:f>IF($B24="","",Q4!$AC$26)</x:f>
      </x:c>
      <x:c r="G24" s="19">
        <x:f>IF($B24="","",IF(COUNT(C24:F24)=0,"",ROUND(AVERAGE(C24:F24),0)))</x:f>
      </x:c>
      <x:c r="H24" s="19">
        <x:f>IF($B24="","",IF(G24&gt;=90,"Outstanding",IF(G24&gt;=85,"Very Satisfactory",IF(G24&gt;=80,"Satisfactory",IF(G24&gt;=75,"Fairly Satisfactory","Did Not Meet Expectations")))))</x:f>
      </x:c>
      <x:c r="I24" s="19">
        <x:f>IF($B24="","",IF(G24&gt;=Setup!$E$4,"PASS","FAIL"))</x:f>
      </x:c>
      <x:c r="J24" s="19" t="n"/>
    </x:row>
    <x:row r="25">
      <x:c r="A25" s="19" t="n">
        <x:v>22</x:v>
      </x:c>
      <x:c r="B25" s="23">
        <x:f>IF(Setup!$B$40="","",Setup!$B$40)</x:f>
      </x:c>
      <x:c r="C25" s="19">
        <x:f>IF($B25="","",Q1!$AC$27)</x:f>
      </x:c>
      <x:c r="D25" s="19">
        <x:f>IF($B25="","",Q2!$AC$27)</x:f>
      </x:c>
      <x:c r="E25" s="19">
        <x:f>IF($B25="","",Q3!$AC$27)</x:f>
      </x:c>
      <x:c r="F25" s="19">
        <x:f>IF($B25="","",Q4!$AC$27)</x:f>
      </x:c>
      <x:c r="G25" s="19">
        <x:f>IF($B25="","",IF(COUNT(C25:F25)=0,"",ROUND(AVERAGE(C25:F25),0)))</x:f>
      </x:c>
      <x:c r="H25" s="19">
        <x:f>IF($B25="","",IF(G25&gt;=90,"Outstanding",IF(G25&gt;=85,"Very Satisfactory",IF(G25&gt;=80,"Satisfactory",IF(G25&gt;=75,"Fairly Satisfactory","Did Not Meet Expectations")))))</x:f>
      </x:c>
      <x:c r="I25" s="19">
        <x:f>IF($B25="","",IF(G25&gt;=Setup!$E$4,"PASS","FAIL"))</x:f>
      </x:c>
      <x:c r="J25" s="19" t="n"/>
    </x:row>
    <x:row r="26">
      <x:c r="A26" s="19" t="n">
        <x:v>23</x:v>
      </x:c>
      <x:c r="B26" s="23">
        <x:f>IF(Setup!$B$41="","",Setup!$B$41)</x:f>
      </x:c>
      <x:c r="C26" s="19">
        <x:f>IF($B26="","",Q1!$AC$28)</x:f>
      </x:c>
      <x:c r="D26" s="19">
        <x:f>IF($B26="","",Q2!$AC$28)</x:f>
      </x:c>
      <x:c r="E26" s="19">
        <x:f>IF($B26="","",Q3!$AC$28)</x:f>
      </x:c>
      <x:c r="F26" s="19">
        <x:f>IF($B26="","",Q4!$AC$28)</x:f>
      </x:c>
      <x:c r="G26" s="19">
        <x:f>IF($B26="","",IF(COUNT(C26:F26)=0,"",ROUND(AVERAGE(C26:F26),0)))</x:f>
      </x:c>
      <x:c r="H26" s="19">
        <x:f>IF($B26="","",IF(G26&gt;=90,"Outstanding",IF(G26&gt;=85,"Very Satisfactory",IF(G26&gt;=80,"Satisfactory",IF(G26&gt;=75,"Fairly Satisfactory","Did Not Meet Expectations")))))</x:f>
      </x:c>
      <x:c r="I26" s="19">
        <x:f>IF($B26="","",IF(G26&gt;=Setup!$E$4,"PASS","FAIL"))</x:f>
      </x:c>
      <x:c r="J26" s="19" t="n"/>
    </x:row>
    <x:row r="27">
      <x:c r="A27" s="19" t="n">
        <x:v>24</x:v>
      </x:c>
      <x:c r="B27" s="23">
        <x:f>IF(Setup!$B$42="","",Setup!$B$42)</x:f>
      </x:c>
      <x:c r="C27" s="19">
        <x:f>IF($B27="","",Q1!$AC$29)</x:f>
      </x:c>
      <x:c r="D27" s="19">
        <x:f>IF($B27="","",Q2!$AC$29)</x:f>
      </x:c>
      <x:c r="E27" s="19">
        <x:f>IF($B27="","",Q3!$AC$29)</x:f>
      </x:c>
      <x:c r="F27" s="19">
        <x:f>IF($B27="","",Q4!$AC$29)</x:f>
      </x:c>
      <x:c r="G27" s="19">
        <x:f>IF($B27="","",IF(COUNT(C27:F27)=0,"",ROUND(AVERAGE(C27:F27),0)))</x:f>
      </x:c>
      <x:c r="H27" s="19">
        <x:f>IF($B27="","",IF(G27&gt;=90,"Outstanding",IF(G27&gt;=85,"Very Satisfactory",IF(G27&gt;=80,"Satisfactory",IF(G27&gt;=75,"Fairly Satisfactory","Did Not Meet Expectations")))))</x:f>
      </x:c>
      <x:c r="I27" s="19">
        <x:f>IF($B27="","",IF(G27&gt;=Setup!$E$4,"PASS","FAIL"))</x:f>
      </x:c>
      <x:c r="J27" s="19" t="n"/>
    </x:row>
    <x:row r="28">
      <x:c r="A28" s="19" t="n">
        <x:v>25</x:v>
      </x:c>
      <x:c r="B28" s="23">
        <x:f>IF(Setup!$B$43="","",Setup!$B$43)</x:f>
      </x:c>
      <x:c r="C28" s="19">
        <x:f>IF($B28="","",Q1!$AC$30)</x:f>
      </x:c>
      <x:c r="D28" s="19">
        <x:f>IF($B28="","",Q2!$AC$30)</x:f>
      </x:c>
      <x:c r="E28" s="19">
        <x:f>IF($B28="","",Q3!$AC$30)</x:f>
      </x:c>
      <x:c r="F28" s="19">
        <x:f>IF($B28="","",Q4!$AC$30)</x:f>
      </x:c>
      <x:c r="G28" s="19">
        <x:f>IF($B28="","",IF(COUNT(C28:F28)=0,"",ROUND(AVERAGE(C28:F28),0)))</x:f>
      </x:c>
      <x:c r="H28" s="19">
        <x:f>IF($B28="","",IF(G28&gt;=90,"Outstanding",IF(G28&gt;=85,"Very Satisfactory",IF(G28&gt;=80,"Satisfactory",IF(G28&gt;=75,"Fairly Satisfactory","Did Not Meet Expectations")))))</x:f>
      </x:c>
      <x:c r="I28" s="19">
        <x:f>IF($B28="","",IF(G28&gt;=Setup!$E$4,"PASS","FAIL"))</x:f>
      </x:c>
      <x:c r="J28" s="19" t="n"/>
    </x:row>
    <x:row r="29">
      <x:c r="A29" s="19" t="n">
        <x:v>26</x:v>
      </x:c>
      <x:c r="B29" s="23">
        <x:f>IF(Setup!$B$44="","",Setup!$B$44)</x:f>
      </x:c>
      <x:c r="C29" s="19">
        <x:f>IF($B29="","",Q1!$AC$31)</x:f>
      </x:c>
      <x:c r="D29" s="19">
        <x:f>IF($B29="","",Q2!$AC$31)</x:f>
      </x:c>
      <x:c r="E29" s="19">
        <x:f>IF($B29="","",Q3!$AC$31)</x:f>
      </x:c>
      <x:c r="F29" s="19">
        <x:f>IF($B29="","",Q4!$AC$31)</x:f>
      </x:c>
      <x:c r="G29" s="19">
        <x:f>IF($B29="","",IF(COUNT(C29:F29)=0,"",ROUND(AVERAGE(C29:F29),0)))</x:f>
      </x:c>
      <x:c r="H29" s="19">
        <x:f>IF($B29="","",IF(G29&gt;=90,"Outstanding",IF(G29&gt;=85,"Very Satisfactory",IF(G29&gt;=80,"Satisfactory",IF(G29&gt;=75,"Fairly Satisfactory","Did Not Meet Expectations")))))</x:f>
      </x:c>
      <x:c r="I29" s="19">
        <x:f>IF($B29="","",IF(G29&gt;=Setup!$E$4,"PASS","FAIL"))</x:f>
      </x:c>
      <x:c r="J29" s="19" t="n"/>
    </x:row>
    <x:row r="30">
      <x:c r="A30" s="19" t="n">
        <x:v>27</x:v>
      </x:c>
      <x:c r="B30" s="23">
        <x:f>IF(Setup!$B$45="","",Setup!$B$45)</x:f>
      </x:c>
      <x:c r="C30" s="19">
        <x:f>IF($B30="","",Q1!$AC$32)</x:f>
      </x:c>
      <x:c r="D30" s="19">
        <x:f>IF($B30="","",Q2!$AC$32)</x:f>
      </x:c>
      <x:c r="E30" s="19">
        <x:f>IF($B30="","",Q3!$AC$32)</x:f>
      </x:c>
      <x:c r="F30" s="19">
        <x:f>IF($B30="","",Q4!$AC$32)</x:f>
      </x:c>
      <x:c r="G30" s="19">
        <x:f>IF($B30="","",IF(COUNT(C30:F30)=0,"",ROUND(AVERAGE(C30:F30),0)))</x:f>
      </x:c>
      <x:c r="H30" s="19">
        <x:f>IF($B30="","",IF(G30&gt;=90,"Outstanding",IF(G30&gt;=85,"Very Satisfactory",IF(G30&gt;=80,"Satisfactory",IF(G30&gt;=75,"Fairly Satisfactory","Did Not Meet Expectations")))))</x:f>
      </x:c>
      <x:c r="I30" s="19">
        <x:f>IF($B30="","",IF(G30&gt;=Setup!$E$4,"PASS","FAIL"))</x:f>
      </x:c>
      <x:c r="J30" s="19" t="n"/>
    </x:row>
    <x:row r="31">
      <x:c r="A31" s="19" t="n">
        <x:v>28</x:v>
      </x:c>
      <x:c r="B31" s="23">
        <x:f>IF(Setup!$B$46="","",Setup!$B$46)</x:f>
      </x:c>
      <x:c r="C31" s="19">
        <x:f>IF($B31="","",Q1!$AC$33)</x:f>
      </x:c>
      <x:c r="D31" s="19">
        <x:f>IF($B31="","",Q2!$AC$33)</x:f>
      </x:c>
      <x:c r="E31" s="19">
        <x:f>IF($B31="","",Q3!$AC$33)</x:f>
      </x:c>
      <x:c r="F31" s="19">
        <x:f>IF($B31="","",Q4!$AC$33)</x:f>
      </x:c>
      <x:c r="G31" s="19">
        <x:f>IF($B31="","",IF(COUNT(C31:F31)=0,"",ROUND(AVERAGE(C31:F31),0)))</x:f>
      </x:c>
      <x:c r="H31" s="19">
        <x:f>IF($B31="","",IF(G31&gt;=90,"Outstanding",IF(G31&gt;=85,"Very Satisfactory",IF(G31&gt;=80,"Satisfactory",IF(G31&gt;=75,"Fairly Satisfactory","Did Not Meet Expectations")))))</x:f>
      </x:c>
      <x:c r="I31" s="19">
        <x:f>IF($B31="","",IF(G31&gt;=Setup!$E$4,"PASS","FAIL"))</x:f>
      </x:c>
      <x:c r="J31" s="19" t="n"/>
    </x:row>
    <x:row r="32">
      <x:c r="A32" s="19" t="n">
        <x:v>29</x:v>
      </x:c>
      <x:c r="B32" s="23">
        <x:f>IF(Setup!$B$47="","",Setup!$B$47)</x:f>
      </x:c>
      <x:c r="C32" s="19">
        <x:f>IF($B32="","",Q1!$AC$34)</x:f>
      </x:c>
      <x:c r="D32" s="19">
        <x:f>IF($B32="","",Q2!$AC$34)</x:f>
      </x:c>
      <x:c r="E32" s="19">
        <x:f>IF($B32="","",Q3!$AC$34)</x:f>
      </x:c>
      <x:c r="F32" s="19">
        <x:f>IF($B32="","",Q4!$AC$34)</x:f>
      </x:c>
      <x:c r="G32" s="19">
        <x:f>IF($B32="","",IF(COUNT(C32:F32)=0,"",ROUND(AVERAGE(C32:F32),0)))</x:f>
      </x:c>
      <x:c r="H32" s="19">
        <x:f>IF($B32="","",IF(G32&gt;=90,"Outstanding",IF(G32&gt;=85,"Very Satisfactory",IF(G32&gt;=80,"Satisfactory",IF(G32&gt;=75,"Fairly Satisfactory","Did Not Meet Expectations")))))</x:f>
      </x:c>
      <x:c r="I32" s="19">
        <x:f>IF($B32="","",IF(G32&gt;=Setup!$E$4,"PASS","FAIL"))</x:f>
      </x:c>
      <x:c r="J32" s="19" t="n"/>
    </x:row>
    <x:row r="33">
      <x:c r="A33" s="19" t="n">
        <x:v>30</x:v>
      </x:c>
      <x:c r="B33" s="23">
        <x:f>IF(Setup!$B$48="","",Setup!$B$48)</x:f>
      </x:c>
      <x:c r="C33" s="19">
        <x:f>IF($B33="","",Q1!$AC$35)</x:f>
      </x:c>
      <x:c r="D33" s="19">
        <x:f>IF($B33="","",Q2!$AC$35)</x:f>
      </x:c>
      <x:c r="E33" s="19">
        <x:f>IF($B33="","",Q3!$AC$35)</x:f>
      </x:c>
      <x:c r="F33" s="19">
        <x:f>IF($B33="","",Q4!$AC$35)</x:f>
      </x:c>
      <x:c r="G33" s="19">
        <x:f>IF($B33="","",IF(COUNT(C33:F33)=0,"",ROUND(AVERAGE(C33:F33),0)))</x:f>
      </x:c>
      <x:c r="H33" s="19">
        <x:f>IF($B33="","",IF(G33&gt;=90,"Outstanding",IF(G33&gt;=85,"Very Satisfactory",IF(G33&gt;=80,"Satisfactory",IF(G33&gt;=75,"Fairly Satisfactory","Did Not Meet Expectations")))))</x:f>
      </x:c>
      <x:c r="I33" s="19">
        <x:f>IF($B33="","",IF(G33&gt;=Setup!$E$4,"PASS","FAIL"))</x:f>
      </x:c>
      <x:c r="J33" s="19" t="n"/>
    </x:row>
    <x:row r="34">
      <x:c r="A34" s="19" t="n">
        <x:v>31</x:v>
      </x:c>
      <x:c r="B34" s="23">
        <x:f>IF(Setup!$B$49="","",Setup!$B$49)</x:f>
      </x:c>
      <x:c r="C34" s="19">
        <x:f>IF($B34="","",Q1!$AC$36)</x:f>
      </x:c>
      <x:c r="D34" s="19">
        <x:f>IF($B34="","",Q2!$AC$36)</x:f>
      </x:c>
      <x:c r="E34" s="19">
        <x:f>IF($B34="","",Q3!$AC$36)</x:f>
      </x:c>
      <x:c r="F34" s="19">
        <x:f>IF($B34="","",Q4!$AC$36)</x:f>
      </x:c>
      <x:c r="G34" s="19">
        <x:f>IF($B34="","",IF(COUNT(C34:F34)=0,"",ROUND(AVERAGE(C34:F34),0)))</x:f>
      </x:c>
      <x:c r="H34" s="19">
        <x:f>IF($B34="","",IF(G34&gt;=90,"Outstanding",IF(G34&gt;=85,"Very Satisfactory",IF(G34&gt;=80,"Satisfactory",IF(G34&gt;=75,"Fairly Satisfactory","Did Not Meet Expectations")))))</x:f>
      </x:c>
      <x:c r="I34" s="19">
        <x:f>IF($B34="","",IF(G34&gt;=Setup!$E$4,"PASS","FAIL"))</x:f>
      </x:c>
      <x:c r="J34" s="19" t="n"/>
    </x:row>
    <x:row r="35">
      <x:c r="A35" s="19" t="n">
        <x:v>32</x:v>
      </x:c>
      <x:c r="B35" s="23">
        <x:f>IF(Setup!$B$50="","",Setup!$B$50)</x:f>
      </x:c>
      <x:c r="C35" s="19">
        <x:f>IF($B35="","",Q1!$AC$37)</x:f>
      </x:c>
      <x:c r="D35" s="19">
        <x:f>IF($B35="","",Q2!$AC$37)</x:f>
      </x:c>
      <x:c r="E35" s="19">
        <x:f>IF($B35="","",Q3!$AC$37)</x:f>
      </x:c>
      <x:c r="F35" s="19">
        <x:f>IF($B35="","",Q4!$AC$37)</x:f>
      </x:c>
      <x:c r="G35" s="19">
        <x:f>IF($B35="","",IF(COUNT(C35:F35)=0,"",ROUND(AVERAGE(C35:F35),0)))</x:f>
      </x:c>
      <x:c r="H35" s="19">
        <x:f>IF($B35="","",IF(G35&gt;=90,"Outstanding",IF(G35&gt;=85,"Very Satisfactory",IF(G35&gt;=80,"Satisfactory",IF(G35&gt;=75,"Fairly Satisfactory","Did Not Meet Expectations")))))</x:f>
      </x:c>
      <x:c r="I35" s="19">
        <x:f>IF($B35="","",IF(G35&gt;=Setup!$E$4,"PASS","FAIL"))</x:f>
      </x:c>
      <x:c r="J35" s="19" t="n"/>
    </x:row>
    <x:row r="36">
      <x:c r="A36" s="19" t="n">
        <x:v>33</x:v>
      </x:c>
      <x:c r="B36" s="23">
        <x:f>IF(Setup!$B$51="","",Setup!$B$51)</x:f>
      </x:c>
      <x:c r="C36" s="19">
        <x:f>IF($B36="","",Q1!$AC$38)</x:f>
      </x:c>
      <x:c r="D36" s="19">
        <x:f>IF($B36="","",Q2!$AC$38)</x:f>
      </x:c>
      <x:c r="E36" s="19">
        <x:f>IF($B36="","",Q3!$AC$38)</x:f>
      </x:c>
      <x:c r="F36" s="19">
        <x:f>IF($B36="","",Q4!$AC$38)</x:f>
      </x:c>
      <x:c r="G36" s="19">
        <x:f>IF($B36="","",IF(COUNT(C36:F36)=0,"",ROUND(AVERAGE(C36:F36),0)))</x:f>
      </x:c>
      <x:c r="H36" s="19">
        <x:f>IF($B36="","",IF(G36&gt;=90,"Outstanding",IF(G36&gt;=85,"Very Satisfactory",IF(G36&gt;=80,"Satisfactory",IF(G36&gt;=75,"Fairly Satisfactory","Did Not Meet Expectations")))))</x:f>
      </x:c>
      <x:c r="I36" s="19">
        <x:f>IF($B36="","",IF(G36&gt;=Setup!$E$4,"PASS","FAIL"))</x:f>
      </x:c>
      <x:c r="J36" s="19" t="n"/>
    </x:row>
    <x:row r="37">
      <x:c r="A37" s="19" t="n">
        <x:v>34</x:v>
      </x:c>
      <x:c r="B37" s="23">
        <x:f>IF(Setup!$B$52="","",Setup!$B$52)</x:f>
      </x:c>
      <x:c r="C37" s="19">
        <x:f>IF($B37="","",Q1!$AC$39)</x:f>
      </x:c>
      <x:c r="D37" s="19">
        <x:f>IF($B37="","",Q2!$AC$39)</x:f>
      </x:c>
      <x:c r="E37" s="19">
        <x:f>IF($B37="","",Q3!$AC$39)</x:f>
      </x:c>
      <x:c r="F37" s="19">
        <x:f>IF($B37="","",Q4!$AC$39)</x:f>
      </x:c>
      <x:c r="G37" s="19">
        <x:f>IF($B37="","",IF(COUNT(C37:F37)=0,"",ROUND(AVERAGE(C37:F37),0)))</x:f>
      </x:c>
      <x:c r="H37" s="19">
        <x:f>IF($B37="","",IF(G37&gt;=90,"Outstanding",IF(G37&gt;=85,"Very Satisfactory",IF(G37&gt;=80,"Satisfactory",IF(G37&gt;=75,"Fairly Satisfactory","Did Not Meet Expectations")))))</x:f>
      </x:c>
      <x:c r="I37" s="19">
        <x:f>IF($B37="","",IF(G37&gt;=Setup!$E$4,"PASS","FAIL"))</x:f>
      </x:c>
      <x:c r="J37" s="19" t="n"/>
    </x:row>
    <x:row r="38">
      <x:c r="A38" s="19" t="n">
        <x:v>35</x:v>
      </x:c>
      <x:c r="B38" s="23">
        <x:f>IF(Setup!$B$53="","",Setup!$B$53)</x:f>
      </x:c>
      <x:c r="C38" s="19">
        <x:f>IF($B38="","",Q1!$AC$40)</x:f>
      </x:c>
      <x:c r="D38" s="19">
        <x:f>IF($B38="","",Q2!$AC$40)</x:f>
      </x:c>
      <x:c r="E38" s="19">
        <x:f>IF($B38="","",Q3!$AC$40)</x:f>
      </x:c>
      <x:c r="F38" s="19">
        <x:f>IF($B38="","",Q4!$AC$40)</x:f>
      </x:c>
      <x:c r="G38" s="19">
        <x:f>IF($B38="","",IF(COUNT(C38:F38)=0,"",ROUND(AVERAGE(C38:F38),0)))</x:f>
      </x:c>
      <x:c r="H38" s="19">
        <x:f>IF($B38="","",IF(G38&gt;=90,"Outstanding",IF(G38&gt;=85,"Very Satisfactory",IF(G38&gt;=80,"Satisfactory",IF(G38&gt;=75,"Fairly Satisfactory","Did Not Meet Expectations")))))</x:f>
      </x:c>
      <x:c r="I38" s="19">
        <x:f>IF($B38="","",IF(G38&gt;=Setup!$E$4,"PASS","FAIL"))</x:f>
      </x:c>
      <x:c r="J38" s="19" t="n"/>
    </x:row>
    <x:row r="39">
      <x:c r="A39" s="19" t="n">
        <x:v>36</x:v>
      </x:c>
      <x:c r="B39" s="23">
        <x:f>IF(Setup!$B$54="","",Setup!$B$54)</x:f>
      </x:c>
      <x:c r="C39" s="19">
        <x:f>IF($B39="","",Q1!$AC$41)</x:f>
      </x:c>
      <x:c r="D39" s="19">
        <x:f>IF($B39="","",Q2!$AC$41)</x:f>
      </x:c>
      <x:c r="E39" s="19">
        <x:f>IF($B39="","",Q3!$AC$41)</x:f>
      </x:c>
      <x:c r="F39" s="19">
        <x:f>IF($B39="","",Q4!$AC$41)</x:f>
      </x:c>
      <x:c r="G39" s="19">
        <x:f>IF($B39="","",IF(COUNT(C39:F39)=0,"",ROUND(AVERAGE(C39:F39),0)))</x:f>
      </x:c>
      <x:c r="H39" s="19">
        <x:f>IF($B39="","",IF(G39&gt;=90,"Outstanding",IF(G39&gt;=85,"Very Satisfactory",IF(G39&gt;=80,"Satisfactory",IF(G39&gt;=75,"Fairly Satisfactory","Did Not Meet Expectations")))))</x:f>
      </x:c>
      <x:c r="I39" s="19">
        <x:f>IF($B39="","",IF(G39&gt;=Setup!$E$4,"PASS","FAIL"))</x:f>
      </x:c>
      <x:c r="J39" s="19" t="n"/>
    </x:row>
    <x:row r="40">
      <x:c r="A40" s="19" t="n">
        <x:v>37</x:v>
      </x:c>
      <x:c r="B40" s="23">
        <x:f>IF(Setup!$B$55="","",Setup!$B$55)</x:f>
      </x:c>
      <x:c r="C40" s="19">
        <x:f>IF($B40="","",Q1!$AC$42)</x:f>
      </x:c>
      <x:c r="D40" s="19">
        <x:f>IF($B40="","",Q2!$AC$42)</x:f>
      </x:c>
      <x:c r="E40" s="19">
        <x:f>IF($B40="","",Q3!$AC$42)</x:f>
      </x:c>
      <x:c r="F40" s="19">
        <x:f>IF($B40="","",Q4!$AC$42)</x:f>
      </x:c>
      <x:c r="G40" s="19">
        <x:f>IF($B40="","",IF(COUNT(C40:F40)=0,"",ROUND(AVERAGE(C40:F40),0)))</x:f>
      </x:c>
      <x:c r="H40" s="19">
        <x:f>IF($B40="","",IF(G40&gt;=90,"Outstanding",IF(G40&gt;=85,"Very Satisfactory",IF(G40&gt;=80,"Satisfactory",IF(G40&gt;=75,"Fairly Satisfactory","Did Not Meet Expectations")))))</x:f>
      </x:c>
      <x:c r="I40" s="19">
        <x:f>IF($B40="","",IF(G40&gt;=Setup!$E$4,"PASS","FAIL"))</x:f>
      </x:c>
      <x:c r="J40" s="19" t="n"/>
    </x:row>
    <x:row r="41">
      <x:c r="A41" s="19" t="n">
        <x:v>38</x:v>
      </x:c>
      <x:c r="B41" s="23">
        <x:f>IF(Setup!$B$56="","",Setup!$B$56)</x:f>
      </x:c>
      <x:c r="C41" s="19">
        <x:f>IF($B41="","",Q1!$AC$43)</x:f>
      </x:c>
      <x:c r="D41" s="19">
        <x:f>IF($B41="","",Q2!$AC$43)</x:f>
      </x:c>
      <x:c r="E41" s="19">
        <x:f>IF($B41="","",Q3!$AC$43)</x:f>
      </x:c>
      <x:c r="F41" s="19">
        <x:f>IF($B41="","",Q4!$AC$43)</x:f>
      </x:c>
      <x:c r="G41" s="19">
        <x:f>IF($B41="","",IF(COUNT(C41:F41)=0,"",ROUND(AVERAGE(C41:F41),0)))</x:f>
      </x:c>
      <x:c r="H41" s="19">
        <x:f>IF($B41="","",IF(G41&gt;=90,"Outstanding",IF(G41&gt;=85,"Very Satisfactory",IF(G41&gt;=80,"Satisfactory",IF(G41&gt;=75,"Fairly Satisfactory","Did Not Meet Expectations")))))</x:f>
      </x:c>
      <x:c r="I41" s="19">
        <x:f>IF($B41="","",IF(G41&gt;=Setup!$E$4,"PASS","FAIL"))</x:f>
      </x:c>
      <x:c r="J41" s="19" t="n"/>
    </x:row>
    <x:row r="42">
      <x:c r="A42" s="19" t="n">
        <x:v>39</x:v>
      </x:c>
      <x:c r="B42" s="23">
        <x:f>IF(Setup!$B$57="","",Setup!$B$57)</x:f>
      </x:c>
      <x:c r="C42" s="19">
        <x:f>IF($B42="","",Q1!$AC$44)</x:f>
      </x:c>
      <x:c r="D42" s="19">
        <x:f>IF($B42="","",Q2!$AC$44)</x:f>
      </x:c>
      <x:c r="E42" s="19">
        <x:f>IF($B42="","",Q3!$AC$44)</x:f>
      </x:c>
      <x:c r="F42" s="19">
        <x:f>IF($B42="","",Q4!$AC$44)</x:f>
      </x:c>
      <x:c r="G42" s="19">
        <x:f>IF($B42="","",IF(COUNT(C42:F42)=0,"",ROUND(AVERAGE(C42:F42),0)))</x:f>
      </x:c>
      <x:c r="H42" s="19">
        <x:f>IF($B42="","",IF(G42&gt;=90,"Outstanding",IF(G42&gt;=85,"Very Satisfactory",IF(G42&gt;=80,"Satisfactory",IF(G42&gt;=75,"Fairly Satisfactory","Did Not Meet Expectations")))))</x:f>
      </x:c>
      <x:c r="I42" s="19">
        <x:f>IF($B42="","",IF(G42&gt;=Setup!$E$4,"PASS","FAIL"))</x:f>
      </x:c>
      <x:c r="J42" s="19" t="n"/>
    </x:row>
    <x:row r="43">
      <x:c r="A43" s="19" t="n">
        <x:v>40</x:v>
      </x:c>
      <x:c r="B43" s="23">
        <x:f>IF(Setup!$B$58="","",Setup!$B$58)</x:f>
      </x:c>
      <x:c r="C43" s="19">
        <x:f>IF($B43="","",Q1!$AC$45)</x:f>
      </x:c>
      <x:c r="D43" s="19">
        <x:f>IF($B43="","",Q2!$AC$45)</x:f>
      </x:c>
      <x:c r="E43" s="19">
        <x:f>IF($B43="","",Q3!$AC$45)</x:f>
      </x:c>
      <x:c r="F43" s="19">
        <x:f>IF($B43="","",Q4!$AC$45)</x:f>
      </x:c>
      <x:c r="G43" s="19">
        <x:f>IF($B43="","",IF(COUNT(C43:F43)=0,"",ROUND(AVERAGE(C43:F43),0)))</x:f>
      </x:c>
      <x:c r="H43" s="19">
        <x:f>IF($B43="","",IF(G43&gt;=90,"Outstanding",IF(G43&gt;=85,"Very Satisfactory",IF(G43&gt;=80,"Satisfactory",IF(G43&gt;=75,"Fairly Satisfactory","Did Not Meet Expectations")))))</x:f>
      </x:c>
      <x:c r="I43" s="19">
        <x:f>IF($B43="","",IF(G43&gt;=Setup!$E$4,"PASS","FAIL"))</x:f>
      </x:c>
      <x:c r="J43" s="19" t="n"/>
    </x:row>
    <x:row r="44">
      <x:c r="A44" s="19" t="n">
        <x:v>41</x:v>
      </x:c>
      <x:c r="B44" s="23">
        <x:f>IF(Setup!$B$59="","",Setup!$B$59)</x:f>
      </x:c>
      <x:c r="C44" s="19">
        <x:f>IF($B44="","",Q1!$AC$46)</x:f>
      </x:c>
      <x:c r="D44" s="19">
        <x:f>IF($B44="","",Q2!$AC$46)</x:f>
      </x:c>
      <x:c r="E44" s="19">
        <x:f>IF($B44="","",Q3!$AC$46)</x:f>
      </x:c>
      <x:c r="F44" s="19">
        <x:f>IF($B44="","",Q4!$AC$46)</x:f>
      </x:c>
      <x:c r="G44" s="19">
        <x:f>IF($B44="","",IF(COUNT(C44:F44)=0,"",ROUND(AVERAGE(C44:F44),0)))</x:f>
      </x:c>
      <x:c r="H44" s="19">
        <x:f>IF($B44="","",IF(G44&gt;=90,"Outstanding",IF(G44&gt;=85,"Very Satisfactory",IF(G44&gt;=80,"Satisfactory",IF(G44&gt;=75,"Fairly Satisfactory","Did Not Meet Expectations")))))</x:f>
      </x:c>
      <x:c r="I44" s="19">
        <x:f>IF($B44="","",IF(G44&gt;=Setup!$E$4,"PASS","FAIL"))</x:f>
      </x:c>
      <x:c r="J44" s="19" t="n"/>
    </x:row>
    <x:row r="45">
      <x:c r="A45" s="19" t="n">
        <x:v>42</x:v>
      </x:c>
      <x:c r="B45" s="23">
        <x:f>IF(Setup!$B$60="","",Setup!$B$60)</x:f>
      </x:c>
      <x:c r="C45" s="19">
        <x:f>IF($B45="","",Q1!$AC$47)</x:f>
      </x:c>
      <x:c r="D45" s="19">
        <x:f>IF($B45="","",Q2!$AC$47)</x:f>
      </x:c>
      <x:c r="E45" s="19">
        <x:f>IF($B45="","",Q3!$AC$47)</x:f>
      </x:c>
      <x:c r="F45" s="19">
        <x:f>IF($B45="","",Q4!$AC$47)</x:f>
      </x:c>
      <x:c r="G45" s="19">
        <x:f>IF($B45="","",IF(COUNT(C45:F45)=0,"",ROUND(AVERAGE(C45:F45),0)))</x:f>
      </x:c>
      <x:c r="H45" s="19">
        <x:f>IF($B45="","",IF(G45&gt;=90,"Outstanding",IF(G45&gt;=85,"Very Satisfactory",IF(G45&gt;=80,"Satisfactory",IF(G45&gt;=75,"Fairly Satisfactory","Did Not Meet Expectations")))))</x:f>
      </x:c>
      <x:c r="I45" s="19">
        <x:f>IF($B45="","",IF(G45&gt;=Setup!$E$4,"PASS","FAIL"))</x:f>
      </x:c>
      <x:c r="J45" s="19" t="n"/>
    </x:row>
    <x:row r="46">
      <x:c r="A46" s="19" t="n">
        <x:v>43</x:v>
      </x:c>
      <x:c r="B46" s="23">
        <x:f>IF(Setup!$B$61="","",Setup!$B$61)</x:f>
      </x:c>
      <x:c r="C46" s="19">
        <x:f>IF($B46="","",Q1!$AC$48)</x:f>
      </x:c>
      <x:c r="D46" s="19">
        <x:f>IF($B46="","",Q2!$AC$48)</x:f>
      </x:c>
      <x:c r="E46" s="19">
        <x:f>IF($B46="","",Q3!$AC$48)</x:f>
      </x:c>
      <x:c r="F46" s="19">
        <x:f>IF($B46="","",Q4!$AC$48)</x:f>
      </x:c>
      <x:c r="G46" s="19">
        <x:f>IF($B46="","",IF(COUNT(C46:F46)=0,"",ROUND(AVERAGE(C46:F46),0)))</x:f>
      </x:c>
      <x:c r="H46" s="19">
        <x:f>IF($B46="","",IF(G46&gt;=90,"Outstanding",IF(G46&gt;=85,"Very Satisfactory",IF(G46&gt;=80,"Satisfactory",IF(G46&gt;=75,"Fairly Satisfactory","Did Not Meet Expectations")))))</x:f>
      </x:c>
      <x:c r="I46" s="19">
        <x:f>IF($B46="","",IF(G46&gt;=Setup!$E$4,"PASS","FAIL"))</x:f>
      </x:c>
      <x:c r="J46" s="19" t="n"/>
    </x:row>
    <x:row r="47">
      <x:c r="A47" s="19" t="n">
        <x:v>44</x:v>
      </x:c>
      <x:c r="B47" s="23">
        <x:f>IF(Setup!$B$62="","",Setup!$B$62)</x:f>
      </x:c>
      <x:c r="C47" s="19">
        <x:f>IF($B47="","",Q1!$AC$49)</x:f>
      </x:c>
      <x:c r="D47" s="19">
        <x:f>IF($B47="","",Q2!$AC$49)</x:f>
      </x:c>
      <x:c r="E47" s="19">
        <x:f>IF($B47="","",Q3!$AC$49)</x:f>
      </x:c>
      <x:c r="F47" s="19">
        <x:f>IF($B47="","",Q4!$AC$49)</x:f>
      </x:c>
      <x:c r="G47" s="19">
        <x:f>IF($B47="","",IF(COUNT(C47:F47)=0,"",ROUND(AVERAGE(C47:F47),0)))</x:f>
      </x:c>
      <x:c r="H47" s="19">
        <x:f>IF($B47="","",IF(G47&gt;=90,"Outstanding",IF(G47&gt;=85,"Very Satisfactory",IF(G47&gt;=80,"Satisfactory",IF(G47&gt;=75,"Fairly Satisfactory","Did Not Meet Expectations")))))</x:f>
      </x:c>
      <x:c r="I47" s="19">
        <x:f>IF($B47="","",IF(G47&gt;=Setup!$E$4,"PASS","FAIL"))</x:f>
      </x:c>
      <x:c r="J47" s="19" t="n"/>
    </x:row>
    <x:row r="48">
      <x:c r="A48" s="19" t="n">
        <x:v>45</x:v>
      </x:c>
      <x:c r="B48" s="23">
        <x:f>IF(Setup!$B$63="","",Setup!$B$63)</x:f>
      </x:c>
      <x:c r="C48" s="19">
        <x:f>IF($B48="","",Q1!$AC$50)</x:f>
      </x:c>
      <x:c r="D48" s="19">
        <x:f>IF($B48="","",Q2!$AC$50)</x:f>
      </x:c>
      <x:c r="E48" s="19">
        <x:f>IF($B48="","",Q3!$AC$50)</x:f>
      </x:c>
      <x:c r="F48" s="19">
        <x:f>IF($B48="","",Q4!$AC$50)</x:f>
      </x:c>
      <x:c r="G48" s="19">
        <x:f>IF($B48="","",IF(COUNT(C48:F48)=0,"",ROUND(AVERAGE(C48:F48),0)))</x:f>
      </x:c>
      <x:c r="H48" s="19">
        <x:f>IF($B48="","",IF(G48&gt;=90,"Outstanding",IF(G48&gt;=85,"Very Satisfactory",IF(G48&gt;=80,"Satisfactory",IF(G48&gt;=75,"Fairly Satisfactory","Did Not Meet Expectations")))))</x:f>
      </x:c>
      <x:c r="I48" s="19">
        <x:f>IF($B48="","",IF(G48&gt;=Setup!$E$4,"PASS","FAIL"))</x:f>
      </x:c>
      <x:c r="J48" s="19" t="n"/>
    </x:row>
    <x:row r="49">
      <x:c r="A49" s="19" t="n">
        <x:v>46</x:v>
      </x:c>
      <x:c r="B49" s="23">
        <x:f>IF(Setup!$B$64="","",Setup!$B$64)</x:f>
      </x:c>
      <x:c r="C49" s="19">
        <x:f>IF($B49="","",Q1!$AC$51)</x:f>
      </x:c>
      <x:c r="D49" s="19">
        <x:f>IF($B49="","",Q2!$AC$51)</x:f>
      </x:c>
      <x:c r="E49" s="19">
        <x:f>IF($B49="","",Q3!$AC$51)</x:f>
      </x:c>
      <x:c r="F49" s="19">
        <x:f>IF($B49="","",Q4!$AC$51)</x:f>
      </x:c>
      <x:c r="G49" s="19">
        <x:f>IF($B49="","",IF(COUNT(C49:F49)=0,"",ROUND(AVERAGE(C49:F49),0)))</x:f>
      </x:c>
      <x:c r="H49" s="19">
        <x:f>IF($B49="","",IF(G49&gt;=90,"Outstanding",IF(G49&gt;=85,"Very Satisfactory",IF(G49&gt;=80,"Satisfactory",IF(G49&gt;=75,"Fairly Satisfactory","Did Not Meet Expectations")))))</x:f>
      </x:c>
      <x:c r="I49" s="19">
        <x:f>IF($B49="","",IF(G49&gt;=Setup!$E$4,"PASS","FAIL"))</x:f>
      </x:c>
      <x:c r="J49" s="19" t="n"/>
    </x:row>
    <x:row r="50">
      <x:c r="A50" s="19" t="n">
        <x:v>47</x:v>
      </x:c>
      <x:c r="B50" s="23">
        <x:f>IF(Setup!$B$65="","",Setup!$B$65)</x:f>
      </x:c>
      <x:c r="C50" s="19">
        <x:f>IF($B50="","",Q1!$AC$52)</x:f>
      </x:c>
      <x:c r="D50" s="19">
        <x:f>IF($B50="","",Q2!$AC$52)</x:f>
      </x:c>
      <x:c r="E50" s="19">
        <x:f>IF($B50="","",Q3!$AC$52)</x:f>
      </x:c>
      <x:c r="F50" s="19">
        <x:f>IF($B50="","",Q4!$AC$52)</x:f>
      </x:c>
      <x:c r="G50" s="19">
        <x:f>IF($B50="","",IF(COUNT(C50:F50)=0,"",ROUND(AVERAGE(C50:F50),0)))</x:f>
      </x:c>
      <x:c r="H50" s="19">
        <x:f>IF($B50="","",IF(G50&gt;=90,"Outstanding",IF(G50&gt;=85,"Very Satisfactory",IF(G50&gt;=80,"Satisfactory",IF(G50&gt;=75,"Fairly Satisfactory","Did Not Meet Expectations")))))</x:f>
      </x:c>
      <x:c r="I50" s="19">
        <x:f>IF($B50="","",IF(G50&gt;=Setup!$E$4,"PASS","FAIL"))</x:f>
      </x:c>
      <x:c r="J50" s="19" t="n"/>
    </x:row>
    <x:row r="51">
      <x:c r="A51" s="19" t="n">
        <x:v>48</x:v>
      </x:c>
      <x:c r="B51" s="23">
        <x:f>IF(Setup!$B$66="","",Setup!$B$66)</x:f>
      </x:c>
      <x:c r="C51" s="19">
        <x:f>IF($B51="","",Q1!$AC$53)</x:f>
      </x:c>
      <x:c r="D51" s="19">
        <x:f>IF($B51="","",Q2!$AC$53)</x:f>
      </x:c>
      <x:c r="E51" s="19">
        <x:f>IF($B51="","",Q3!$AC$53)</x:f>
      </x:c>
      <x:c r="F51" s="19">
        <x:f>IF($B51="","",Q4!$AC$53)</x:f>
      </x:c>
      <x:c r="G51" s="19">
        <x:f>IF($B51="","",IF(COUNT(C51:F51)=0,"",ROUND(AVERAGE(C51:F51),0)))</x:f>
      </x:c>
      <x:c r="H51" s="19">
        <x:f>IF($B51="","",IF(G51&gt;=90,"Outstanding",IF(G51&gt;=85,"Very Satisfactory",IF(G51&gt;=80,"Satisfactory",IF(G51&gt;=75,"Fairly Satisfactory","Did Not Meet Expectations")))))</x:f>
      </x:c>
      <x:c r="I51" s="19">
        <x:f>IF($B51="","",IF(G51&gt;=Setup!$E$4,"PASS","FAIL"))</x:f>
      </x:c>
      <x:c r="J51" s="19" t="n"/>
    </x:row>
    <x:row r="52">
      <x:c r="A52" s="19" t="n">
        <x:v>49</x:v>
      </x:c>
      <x:c r="B52" s="23">
        <x:f>IF(Setup!$B$67="","",Setup!$B$67)</x:f>
      </x:c>
      <x:c r="C52" s="19">
        <x:f>IF($B52="","",Q1!$AC$54)</x:f>
      </x:c>
      <x:c r="D52" s="19">
        <x:f>IF($B52="","",Q2!$AC$54)</x:f>
      </x:c>
      <x:c r="E52" s="19">
        <x:f>IF($B52="","",Q3!$AC$54)</x:f>
      </x:c>
      <x:c r="F52" s="19">
        <x:f>IF($B52="","",Q4!$AC$54)</x:f>
      </x:c>
      <x:c r="G52" s="19">
        <x:f>IF($B52="","",IF(COUNT(C52:F52)=0,"",ROUND(AVERAGE(C52:F52),0)))</x:f>
      </x:c>
      <x:c r="H52" s="19">
        <x:f>IF($B52="","",IF(G52&gt;=90,"Outstanding",IF(G52&gt;=85,"Very Satisfactory",IF(G52&gt;=80,"Satisfactory",IF(G52&gt;=75,"Fairly Satisfactory","Did Not Meet Expectations")))))</x:f>
      </x:c>
      <x:c r="I52" s="19">
        <x:f>IF($B52="","",IF(G52&gt;=Setup!$E$4,"PASS","FAIL"))</x:f>
      </x:c>
      <x:c r="J52" s="19" t="n"/>
    </x:row>
    <x:row r="53">
      <x:c r="A53" s="19" t="n">
        <x:v>50</x:v>
      </x:c>
      <x:c r="B53" s="23">
        <x:f>IF(Setup!$B$68="","",Setup!$B$68)</x:f>
      </x:c>
      <x:c r="C53" s="19">
        <x:f>IF($B53="","",Q1!$AC$55)</x:f>
      </x:c>
      <x:c r="D53" s="19">
        <x:f>IF($B53="","",Q2!$AC$55)</x:f>
      </x:c>
      <x:c r="E53" s="19">
        <x:f>IF($B53="","",Q3!$AC$55)</x:f>
      </x:c>
      <x:c r="F53" s="19">
        <x:f>IF($B53="","",Q4!$AC$55)</x:f>
      </x:c>
      <x:c r="G53" s="19">
        <x:f>IF($B53="","",IF(COUNT(C53:F53)=0,"",ROUND(AVERAGE(C53:F53),0)))</x:f>
      </x:c>
      <x:c r="H53" s="19">
        <x:f>IF($B53="","",IF(G53&gt;=90,"Outstanding",IF(G53&gt;=85,"Very Satisfactory",IF(G53&gt;=80,"Satisfactory",IF(G53&gt;=75,"Fairly Satisfactory","Did Not Meet Expectations")))))</x:f>
      </x:c>
      <x:c r="I53" s="19">
        <x:f>IF($B53="","",IF(G53&gt;=Setup!$E$4,"PASS","FAIL"))</x:f>
      </x:c>
      <x:c r="J53" s="19" t="n"/>
    </x:row>
    <x:row r="54">
      <x:c r="A54" s="19" t="n">
        <x:v>51</x:v>
      </x:c>
      <x:c r="B54" s="23">
        <x:f>IF(Setup!$B$69="","",Setup!$B$69)</x:f>
      </x:c>
      <x:c r="C54" s="19">
        <x:f>IF($B54="","",Q1!$AC$56)</x:f>
      </x:c>
      <x:c r="D54" s="19">
        <x:f>IF($B54="","",Q2!$AC$56)</x:f>
      </x:c>
      <x:c r="E54" s="19">
        <x:f>IF($B54="","",Q3!$AC$56)</x:f>
      </x:c>
      <x:c r="F54" s="19">
        <x:f>IF($B54="","",Q4!$AC$56)</x:f>
      </x:c>
      <x:c r="G54" s="19">
        <x:f>IF($B54="","",IF(COUNT(C54:F54)=0,"",ROUND(AVERAGE(C54:F54),0)))</x:f>
      </x:c>
      <x:c r="H54" s="19">
        <x:f>IF($B54="","",IF(G54&gt;=90,"Outstanding",IF(G54&gt;=85,"Very Satisfactory",IF(G54&gt;=80,"Satisfactory",IF(G54&gt;=75,"Fairly Satisfactory","Did Not Meet Expectations")))))</x:f>
      </x:c>
      <x:c r="I54" s="19">
        <x:f>IF($B54="","",IF(G54&gt;=Setup!$E$4,"PASS","FAIL"))</x:f>
      </x:c>
      <x:c r="J54" s="19" t="n"/>
    </x:row>
    <x:row r="55">
      <x:c r="A55" s="19" t="n">
        <x:v>52</x:v>
      </x:c>
      <x:c r="B55" s="23">
        <x:f>IF(Setup!$B$70="","",Setup!$B$70)</x:f>
      </x:c>
      <x:c r="C55" s="19">
        <x:f>IF($B55="","",Q1!$AC$57)</x:f>
      </x:c>
      <x:c r="D55" s="19">
        <x:f>IF($B55="","",Q2!$AC$57)</x:f>
      </x:c>
      <x:c r="E55" s="19">
        <x:f>IF($B55="","",Q3!$AC$57)</x:f>
      </x:c>
      <x:c r="F55" s="19">
        <x:f>IF($B55="","",Q4!$AC$57)</x:f>
      </x:c>
      <x:c r="G55" s="19">
        <x:f>IF($B55="","",IF(COUNT(C55:F55)=0,"",ROUND(AVERAGE(C55:F55),0)))</x:f>
      </x:c>
      <x:c r="H55" s="19">
        <x:f>IF($B55="","",IF(G55&gt;=90,"Outstanding",IF(G55&gt;=85,"Very Satisfactory",IF(G55&gt;=80,"Satisfactory",IF(G55&gt;=75,"Fairly Satisfactory","Did Not Meet Expectations")))))</x:f>
      </x:c>
      <x:c r="I55" s="19">
        <x:f>IF($B55="","",IF(G55&gt;=Setup!$E$4,"PASS","FAIL"))</x:f>
      </x:c>
      <x:c r="J55" s="19" t="n"/>
    </x:row>
    <x:row r="56">
      <x:c r="A56" s="19" t="n">
        <x:v>53</x:v>
      </x:c>
      <x:c r="B56" s="23">
        <x:f>IF(Setup!$B$71="","",Setup!$B$71)</x:f>
      </x:c>
      <x:c r="C56" s="19">
        <x:f>IF($B56="","",Q1!$AC$58)</x:f>
      </x:c>
      <x:c r="D56" s="19">
        <x:f>IF($B56="","",Q2!$AC$58)</x:f>
      </x:c>
      <x:c r="E56" s="19">
        <x:f>IF($B56="","",Q3!$AC$58)</x:f>
      </x:c>
      <x:c r="F56" s="19">
        <x:f>IF($B56="","",Q4!$AC$58)</x:f>
      </x:c>
      <x:c r="G56" s="19">
        <x:f>IF($B56="","",IF(COUNT(C56:F56)=0,"",ROUND(AVERAGE(C56:F56),0)))</x:f>
      </x:c>
      <x:c r="H56" s="19">
        <x:f>IF($B56="","",IF(G56&gt;=90,"Outstanding",IF(G56&gt;=85,"Very Satisfactory",IF(G56&gt;=80,"Satisfactory",IF(G56&gt;=75,"Fairly Satisfactory","Did Not Meet Expectations")))))</x:f>
      </x:c>
      <x:c r="I56" s="19">
        <x:f>IF($B56="","",IF(G56&gt;=Setup!$E$4,"PASS","FAIL"))</x:f>
      </x:c>
      <x:c r="J56" s="19" t="n"/>
    </x:row>
    <x:row r="57">
      <x:c r="A57" s="19" t="n">
        <x:v>54</x:v>
      </x:c>
      <x:c r="B57" s="23">
        <x:f>IF(Setup!$B$72="","",Setup!$B$72)</x:f>
      </x:c>
      <x:c r="C57" s="19">
        <x:f>IF($B57="","",Q1!$AC$59)</x:f>
      </x:c>
      <x:c r="D57" s="19">
        <x:f>IF($B57="","",Q2!$AC$59)</x:f>
      </x:c>
      <x:c r="E57" s="19">
        <x:f>IF($B57="","",Q3!$AC$59)</x:f>
      </x:c>
      <x:c r="F57" s="19">
        <x:f>IF($B57="","",Q4!$AC$59)</x:f>
      </x:c>
      <x:c r="G57" s="19">
        <x:f>IF($B57="","",IF(COUNT(C57:F57)=0,"",ROUND(AVERAGE(C57:F57),0)))</x:f>
      </x:c>
      <x:c r="H57" s="19">
        <x:f>IF($B57="","",IF(G57&gt;=90,"Outstanding",IF(G57&gt;=85,"Very Satisfactory",IF(G57&gt;=80,"Satisfactory",IF(G57&gt;=75,"Fairly Satisfactory","Did Not Meet Expectations")))))</x:f>
      </x:c>
      <x:c r="I57" s="19">
        <x:f>IF($B57="","",IF(G57&gt;=Setup!$E$4,"PASS","FAIL"))</x:f>
      </x:c>
      <x:c r="J57" s="19" t="n"/>
    </x:row>
    <x:row r="58">
      <x:c r="A58" s="19" t="n">
        <x:v>55</x:v>
      </x:c>
      <x:c r="B58" s="23">
        <x:f>IF(Setup!$B$73="","",Setup!$B$73)</x:f>
      </x:c>
      <x:c r="C58" s="19">
        <x:f>IF($B58="","",Q1!$AC$60)</x:f>
      </x:c>
      <x:c r="D58" s="19">
        <x:f>IF($B58="","",Q2!$AC$60)</x:f>
      </x:c>
      <x:c r="E58" s="19">
        <x:f>IF($B58="","",Q3!$AC$60)</x:f>
      </x:c>
      <x:c r="F58" s="19">
        <x:f>IF($B58="","",Q4!$AC$60)</x:f>
      </x:c>
      <x:c r="G58" s="19">
        <x:f>IF($B58="","",IF(COUNT(C58:F58)=0,"",ROUND(AVERAGE(C58:F58),0)))</x:f>
      </x:c>
      <x:c r="H58" s="19">
        <x:f>IF($B58="","",IF(G58&gt;=90,"Outstanding",IF(G58&gt;=85,"Very Satisfactory",IF(G58&gt;=80,"Satisfactory",IF(G58&gt;=75,"Fairly Satisfactory","Did Not Meet Expectations")))))</x:f>
      </x:c>
      <x:c r="I58" s="19">
        <x:f>IF($B58="","",IF(G58&gt;=Setup!$E$4,"PASS","FAIL"))</x:f>
      </x:c>
      <x:c r="J58" s="19" t="n"/>
    </x:row>
    <x:row r="59">
      <x:c r="A59" s="19" t="n">
        <x:v>56</x:v>
      </x:c>
      <x:c r="B59" s="23">
        <x:f>IF(Setup!$B$74="","",Setup!$B$74)</x:f>
      </x:c>
      <x:c r="C59" s="19">
        <x:f>IF($B59="","",Q1!$AC$61)</x:f>
      </x:c>
      <x:c r="D59" s="19">
        <x:f>IF($B59="","",Q2!$AC$61)</x:f>
      </x:c>
      <x:c r="E59" s="19">
        <x:f>IF($B59="","",Q3!$AC$61)</x:f>
      </x:c>
      <x:c r="F59" s="19">
        <x:f>IF($B59="","",Q4!$AC$61)</x:f>
      </x:c>
      <x:c r="G59" s="19">
        <x:f>IF($B59="","",IF(COUNT(C59:F59)=0,"",ROUND(AVERAGE(C59:F59),0)))</x:f>
      </x:c>
      <x:c r="H59" s="19">
        <x:f>IF($B59="","",IF(G59&gt;=90,"Outstanding",IF(G59&gt;=85,"Very Satisfactory",IF(G59&gt;=80,"Satisfactory",IF(G59&gt;=75,"Fairly Satisfactory","Did Not Meet Expectations")))))</x:f>
      </x:c>
      <x:c r="I59" s="19">
        <x:f>IF($B59="","",IF(G59&gt;=Setup!$E$4,"PASS","FAIL"))</x:f>
      </x:c>
      <x:c r="J59" s="19" t="n"/>
    </x:row>
    <x:row r="60">
      <x:c r="A60" s="19" t="n">
        <x:v>57</x:v>
      </x:c>
      <x:c r="B60" s="23">
        <x:f>IF(Setup!$B$75="","",Setup!$B$75)</x:f>
      </x:c>
      <x:c r="C60" s="19">
        <x:f>IF($B60="","",Q1!$AC$62)</x:f>
      </x:c>
      <x:c r="D60" s="19">
        <x:f>IF($B60="","",Q2!$AC$62)</x:f>
      </x:c>
      <x:c r="E60" s="19">
        <x:f>IF($B60="","",Q3!$AC$62)</x:f>
      </x:c>
      <x:c r="F60" s="19">
        <x:f>IF($B60="","",Q4!$AC$62)</x:f>
      </x:c>
      <x:c r="G60" s="19">
        <x:f>IF($B60="","",IF(COUNT(C60:F60)=0,"",ROUND(AVERAGE(C60:F60),0)))</x:f>
      </x:c>
      <x:c r="H60" s="19">
        <x:f>IF($B60="","",IF(G60&gt;=90,"Outstanding",IF(G60&gt;=85,"Very Satisfactory",IF(G60&gt;=80,"Satisfactory",IF(G60&gt;=75,"Fairly Satisfactory","Did Not Meet Expectations")))))</x:f>
      </x:c>
      <x:c r="I60" s="19">
        <x:f>IF($B60="","",IF(G60&gt;=Setup!$E$4,"PASS","FAIL"))</x:f>
      </x:c>
      <x:c r="J60" s="19" t="n"/>
    </x:row>
    <x:row r="61">
      <x:c r="A61" s="19" t="n">
        <x:v>58</x:v>
      </x:c>
      <x:c r="B61" s="23">
        <x:f>IF(Setup!$B$76="","",Setup!$B$76)</x:f>
      </x:c>
      <x:c r="C61" s="19">
        <x:f>IF($B61="","",Q1!$AC$63)</x:f>
      </x:c>
      <x:c r="D61" s="19">
        <x:f>IF($B61="","",Q2!$AC$63)</x:f>
      </x:c>
      <x:c r="E61" s="19">
        <x:f>IF($B61="","",Q3!$AC$63)</x:f>
      </x:c>
      <x:c r="F61" s="19">
        <x:f>IF($B61="","",Q4!$AC$63)</x:f>
      </x:c>
      <x:c r="G61" s="19">
        <x:f>IF($B61="","",IF(COUNT(C61:F61)=0,"",ROUND(AVERAGE(C61:F61),0)))</x:f>
      </x:c>
      <x:c r="H61" s="19">
        <x:f>IF($B61="","",IF(G61&gt;=90,"Outstanding",IF(G61&gt;=85,"Very Satisfactory",IF(G61&gt;=80,"Satisfactory",IF(G61&gt;=75,"Fairly Satisfactory","Did Not Meet Expectations")))))</x:f>
      </x:c>
      <x:c r="I61" s="19">
        <x:f>IF($B61="","",IF(G61&gt;=Setup!$E$4,"PASS","FAIL"))</x:f>
      </x:c>
      <x:c r="J61" s="19" t="n"/>
    </x:row>
    <x:row r="62">
      <x:c r="A62" s="19" t="n">
        <x:v>59</x:v>
      </x:c>
      <x:c r="B62" s="23">
        <x:f>IF(Setup!$B$77="","",Setup!$B$77)</x:f>
      </x:c>
      <x:c r="C62" s="19">
        <x:f>IF($B62="","",Q1!$AC$64)</x:f>
      </x:c>
      <x:c r="D62" s="19">
        <x:f>IF($B62="","",Q2!$AC$64)</x:f>
      </x:c>
      <x:c r="E62" s="19">
        <x:f>IF($B62="","",Q3!$AC$64)</x:f>
      </x:c>
      <x:c r="F62" s="19">
        <x:f>IF($B62="","",Q4!$AC$64)</x:f>
      </x:c>
      <x:c r="G62" s="19">
        <x:f>IF($B62="","",IF(COUNT(C62:F62)=0,"",ROUND(AVERAGE(C62:F62),0)))</x:f>
      </x:c>
      <x:c r="H62" s="19">
        <x:f>IF($B62="","",IF(G62&gt;=90,"Outstanding",IF(G62&gt;=85,"Very Satisfactory",IF(G62&gt;=80,"Satisfactory",IF(G62&gt;=75,"Fairly Satisfactory","Did Not Meet Expectations")))))</x:f>
      </x:c>
      <x:c r="I62" s="19">
        <x:f>IF($B62="","",IF(G62&gt;=Setup!$E$4,"PASS","FAIL"))</x:f>
      </x:c>
      <x:c r="J62" s="19" t="n"/>
    </x:row>
    <x:row r="63">
      <x:c r="A63" s="19" t="n">
        <x:v>60</x:v>
      </x:c>
      <x:c r="B63" s="23">
        <x:f>IF(Setup!$B$78="","",Setup!$B$78)</x:f>
      </x:c>
      <x:c r="C63" s="19">
        <x:f>IF($B63="","",Q1!$AC$65)</x:f>
      </x:c>
      <x:c r="D63" s="19">
        <x:f>IF($B63="","",Q2!$AC$65)</x:f>
      </x:c>
      <x:c r="E63" s="19">
        <x:f>IF($B63="","",Q3!$AC$65)</x:f>
      </x:c>
      <x:c r="F63" s="19">
        <x:f>IF($B63="","",Q4!$AC$65)</x:f>
      </x:c>
      <x:c r="G63" s="19">
        <x:f>IF($B63="","",IF(COUNT(C63:F63)=0,"",ROUND(AVERAGE(C63:F63),0)))</x:f>
      </x:c>
      <x:c r="H63" s="19">
        <x:f>IF($B63="","",IF(G63&gt;=90,"Outstanding",IF(G63&gt;=85,"Very Satisfactory",IF(G63&gt;=80,"Satisfactory",IF(G63&gt;=75,"Fairly Satisfactory","Did Not Meet Expectations")))))</x:f>
      </x:c>
      <x:c r="I63" s="19">
        <x:f>IF($B63="","",IF(G63&gt;=Setup!$E$4,"PASS","FAIL"))</x:f>
      </x:c>
      <x:c r="J63" s="19" t="n"/>
    </x:row>
    <x:row r="64">
      <x:c r="A64" s="19" t="n">
        <x:v>61</x:v>
      </x:c>
      <x:c r="B64" s="23">
        <x:f>IF(Setup!$B$79="","",Setup!$B$79)</x:f>
      </x:c>
      <x:c r="C64" s="19">
        <x:f>IF($B64="","",Q1!$AC$66)</x:f>
      </x:c>
      <x:c r="D64" s="19">
        <x:f>IF($B64="","",Q2!$AC$66)</x:f>
      </x:c>
      <x:c r="E64" s="19">
        <x:f>IF($B64="","",Q3!$AC$66)</x:f>
      </x:c>
      <x:c r="F64" s="19">
        <x:f>IF($B64="","",Q4!$AC$66)</x:f>
      </x:c>
      <x:c r="G64" s="19">
        <x:f>IF($B64="","",IF(COUNT(C64:F64)=0,"",ROUND(AVERAGE(C64:F64),0)))</x:f>
      </x:c>
      <x:c r="H64" s="19">
        <x:f>IF($B64="","",IF(G64&gt;=90,"Outstanding",IF(G64&gt;=85,"Very Satisfactory",IF(G64&gt;=80,"Satisfactory",IF(G64&gt;=75,"Fairly Satisfactory","Did Not Meet Expectations")))))</x:f>
      </x:c>
      <x:c r="I64" s="19">
        <x:f>IF($B64="","",IF(G64&gt;=Setup!$E$4,"PASS","FAIL"))</x:f>
      </x:c>
      <x:c r="J64" s="19" t="n"/>
    </x:row>
    <x:row r="65">
      <x:c r="A65" s="19" t="n">
        <x:v>62</x:v>
      </x:c>
      <x:c r="B65" s="23">
        <x:f>IF(Setup!$B$80="","",Setup!$B$80)</x:f>
      </x:c>
      <x:c r="C65" s="19">
        <x:f>IF($B65="","",Q1!$AC$67)</x:f>
      </x:c>
      <x:c r="D65" s="19">
        <x:f>IF($B65="","",Q2!$AC$67)</x:f>
      </x:c>
      <x:c r="E65" s="19">
        <x:f>IF($B65="","",Q3!$AC$67)</x:f>
      </x:c>
      <x:c r="F65" s="19">
        <x:f>IF($B65="","",Q4!$AC$67)</x:f>
      </x:c>
      <x:c r="G65" s="19">
        <x:f>IF($B65="","",IF(COUNT(C65:F65)=0,"",ROUND(AVERAGE(C65:F65),0)))</x:f>
      </x:c>
      <x:c r="H65" s="19">
        <x:f>IF($B65="","",IF(G65&gt;=90,"Outstanding",IF(G65&gt;=85,"Very Satisfactory",IF(G65&gt;=80,"Satisfactory",IF(G65&gt;=75,"Fairly Satisfactory","Did Not Meet Expectations")))))</x:f>
      </x:c>
      <x:c r="I65" s="19">
        <x:f>IF($B65="","",IF(G65&gt;=Setup!$E$4,"PASS","FAIL"))</x:f>
      </x:c>
      <x:c r="J65" s="19" t="n"/>
    </x:row>
    <x:row r="66">
      <x:c r="A66" s="19" t="n">
        <x:v>63</x:v>
      </x:c>
      <x:c r="B66" s="23">
        <x:f>IF(Setup!$B$81="","",Setup!$B$81)</x:f>
      </x:c>
      <x:c r="C66" s="19">
        <x:f>IF($B66="","",Q1!$AC$68)</x:f>
      </x:c>
      <x:c r="D66" s="19">
        <x:f>IF($B66="","",Q2!$AC$68)</x:f>
      </x:c>
      <x:c r="E66" s="19">
        <x:f>IF($B66="","",Q3!$AC$68)</x:f>
      </x:c>
      <x:c r="F66" s="19">
        <x:f>IF($B66="","",Q4!$AC$68)</x:f>
      </x:c>
      <x:c r="G66" s="19">
        <x:f>IF($B66="","",IF(COUNT(C66:F66)=0,"",ROUND(AVERAGE(C66:F66),0)))</x:f>
      </x:c>
      <x:c r="H66" s="19">
        <x:f>IF($B66="","",IF(G66&gt;=90,"Outstanding",IF(G66&gt;=85,"Very Satisfactory",IF(G66&gt;=80,"Satisfactory",IF(G66&gt;=75,"Fairly Satisfactory","Did Not Meet Expectations")))))</x:f>
      </x:c>
      <x:c r="I66" s="19">
        <x:f>IF($B66="","",IF(G66&gt;=Setup!$E$4,"PASS","FAIL"))</x:f>
      </x:c>
      <x:c r="J66" s="19" t="n"/>
    </x:row>
    <x:row r="67">
      <x:c r="A67" s="19" t="n">
        <x:v>64</x:v>
      </x:c>
      <x:c r="B67" s="23">
        <x:f>IF(Setup!$B$82="","",Setup!$B$82)</x:f>
      </x:c>
      <x:c r="C67" s="19">
        <x:f>IF($B67="","",Q1!$AC$69)</x:f>
      </x:c>
      <x:c r="D67" s="19">
        <x:f>IF($B67="","",Q2!$AC$69)</x:f>
      </x:c>
      <x:c r="E67" s="19">
        <x:f>IF($B67="","",Q3!$AC$69)</x:f>
      </x:c>
      <x:c r="F67" s="19">
        <x:f>IF($B67="","",Q4!$AC$69)</x:f>
      </x:c>
      <x:c r="G67" s="19">
        <x:f>IF($B67="","",IF(COUNT(C67:F67)=0,"",ROUND(AVERAGE(C67:F67),0)))</x:f>
      </x:c>
      <x:c r="H67" s="19">
        <x:f>IF($B67="","",IF(G67&gt;=90,"Outstanding",IF(G67&gt;=85,"Very Satisfactory",IF(G67&gt;=80,"Satisfactory",IF(G67&gt;=75,"Fairly Satisfactory","Did Not Meet Expectations")))))</x:f>
      </x:c>
      <x:c r="I67" s="19">
        <x:f>IF($B67="","",IF(G67&gt;=Setup!$E$4,"PASS","FAIL"))</x:f>
      </x:c>
      <x:c r="J67" s="19" t="n"/>
    </x:row>
    <x:row r="68">
      <x:c r="A68" s="19" t="n">
        <x:v>65</x:v>
      </x:c>
      <x:c r="B68" s="23">
        <x:f>IF(Setup!$B$83="","",Setup!$B$83)</x:f>
      </x:c>
      <x:c r="C68" s="19">
        <x:f>IF($B68="","",Q1!$AC$70)</x:f>
      </x:c>
      <x:c r="D68" s="19">
        <x:f>IF($B68="","",Q2!$AC$70)</x:f>
      </x:c>
      <x:c r="E68" s="19">
        <x:f>IF($B68="","",Q3!$AC$70)</x:f>
      </x:c>
      <x:c r="F68" s="19">
        <x:f>IF($B68="","",Q4!$AC$70)</x:f>
      </x:c>
      <x:c r="G68" s="19">
        <x:f>IF($B68="","",IF(COUNT(C68:F68)=0,"",ROUND(AVERAGE(C68:F68),0)))</x:f>
      </x:c>
      <x:c r="H68" s="19">
        <x:f>IF($B68="","",IF(G68&gt;=90,"Outstanding",IF(G68&gt;=85,"Very Satisfactory",IF(G68&gt;=80,"Satisfactory",IF(G68&gt;=75,"Fairly Satisfactory","Did Not Meet Expectations")))))</x:f>
      </x:c>
      <x:c r="I68" s="19">
        <x:f>IF($B68="","",IF(G68&gt;=Setup!$E$4,"PASS","FAIL"))</x:f>
      </x:c>
      <x:c r="J68" s="19" t="n"/>
    </x:row>
    <x:row r="69">
      <x:c r="A69" s="19" t="n">
        <x:v>66</x:v>
      </x:c>
      <x:c r="B69" s="23">
        <x:f>IF(Setup!$B$84="","",Setup!$B$84)</x:f>
      </x:c>
      <x:c r="C69" s="19">
        <x:f>IF($B69="","",Q1!$AC$71)</x:f>
      </x:c>
      <x:c r="D69" s="19">
        <x:f>IF($B69="","",Q2!$AC$71)</x:f>
      </x:c>
      <x:c r="E69" s="19">
        <x:f>IF($B69="","",Q3!$AC$71)</x:f>
      </x:c>
      <x:c r="F69" s="19">
        <x:f>IF($B69="","",Q4!$AC$71)</x:f>
      </x:c>
      <x:c r="G69" s="19">
        <x:f>IF($B69="","",IF(COUNT(C69:F69)=0,"",ROUND(AVERAGE(C69:F69),0)))</x:f>
      </x:c>
      <x:c r="H69" s="19">
        <x:f>IF($B69="","",IF(G69&gt;=90,"Outstanding",IF(G69&gt;=85,"Very Satisfactory",IF(G69&gt;=80,"Satisfactory",IF(G69&gt;=75,"Fairly Satisfactory","Did Not Meet Expectations")))))</x:f>
      </x:c>
      <x:c r="I69" s="19">
        <x:f>IF($B69="","",IF(G69&gt;=Setup!$E$4,"PASS","FAIL"))</x:f>
      </x:c>
      <x:c r="J69" s="19" t="n"/>
    </x:row>
    <x:row r="70">
      <x:c r="A70" s="19" t="n">
        <x:v>67</x:v>
      </x:c>
      <x:c r="B70" s="23">
        <x:f>IF(Setup!$B$85="","",Setup!$B$85)</x:f>
      </x:c>
      <x:c r="C70" s="19">
        <x:f>IF($B70="","",Q1!$AC$72)</x:f>
      </x:c>
      <x:c r="D70" s="19">
        <x:f>IF($B70="","",Q2!$AC$72)</x:f>
      </x:c>
      <x:c r="E70" s="19">
        <x:f>IF($B70="","",Q3!$AC$72)</x:f>
      </x:c>
      <x:c r="F70" s="19">
        <x:f>IF($B70="","",Q4!$AC$72)</x:f>
      </x:c>
      <x:c r="G70" s="19">
        <x:f>IF($B70="","",IF(COUNT(C70:F70)=0,"",ROUND(AVERAGE(C70:F70),0)))</x:f>
      </x:c>
      <x:c r="H70" s="19">
        <x:f>IF($B70="","",IF(G70&gt;=90,"Outstanding",IF(G70&gt;=85,"Very Satisfactory",IF(G70&gt;=80,"Satisfactory",IF(G70&gt;=75,"Fairly Satisfactory","Did Not Meet Expectations")))))</x:f>
      </x:c>
      <x:c r="I70" s="19">
        <x:f>IF($B70="","",IF(G70&gt;=Setup!$E$4,"PASS","FAIL"))</x:f>
      </x:c>
      <x:c r="J70" s="19" t="n"/>
    </x:row>
    <x:row r="71">
      <x:c r="A71" s="19" t="n">
        <x:v>68</x:v>
      </x:c>
      <x:c r="B71" s="23">
        <x:f>IF(Setup!$B$86="","",Setup!$B$86)</x:f>
      </x:c>
      <x:c r="C71" s="19">
        <x:f>IF($B71="","",Q1!$AC$73)</x:f>
      </x:c>
      <x:c r="D71" s="19">
        <x:f>IF($B71="","",Q2!$AC$73)</x:f>
      </x:c>
      <x:c r="E71" s="19">
        <x:f>IF($B71="","",Q3!$AC$73)</x:f>
      </x:c>
      <x:c r="F71" s="19">
        <x:f>IF($B71="","",Q4!$AC$73)</x:f>
      </x:c>
      <x:c r="G71" s="19">
        <x:f>IF($B71="","",IF(COUNT(C71:F71)=0,"",ROUND(AVERAGE(C71:F71),0)))</x:f>
      </x:c>
      <x:c r="H71" s="19">
        <x:f>IF($B71="","",IF(G71&gt;=90,"Outstanding",IF(G71&gt;=85,"Very Satisfactory",IF(G71&gt;=80,"Satisfactory",IF(G71&gt;=75,"Fairly Satisfactory","Did Not Meet Expectations")))))</x:f>
      </x:c>
      <x:c r="I71" s="19">
        <x:f>IF($B71="","",IF(G71&gt;=Setup!$E$4,"PASS","FAIL"))</x:f>
      </x:c>
      <x:c r="J71" s="19" t="n"/>
    </x:row>
    <x:row r="72">
      <x:c r="A72" s="19" t="n">
        <x:v>69</x:v>
      </x:c>
      <x:c r="B72" s="23">
        <x:f>IF(Setup!$B$87="","",Setup!$B$87)</x:f>
      </x:c>
      <x:c r="C72" s="19">
        <x:f>IF($B72="","",Q1!$AC$74)</x:f>
      </x:c>
      <x:c r="D72" s="19">
        <x:f>IF($B72="","",Q2!$AC$74)</x:f>
      </x:c>
      <x:c r="E72" s="19">
        <x:f>IF($B72="","",Q3!$AC$74)</x:f>
      </x:c>
      <x:c r="F72" s="19">
        <x:f>IF($B72="","",Q4!$AC$74)</x:f>
      </x:c>
      <x:c r="G72" s="19">
        <x:f>IF($B72="","",IF(COUNT(C72:F72)=0,"",ROUND(AVERAGE(C72:F72),0)))</x:f>
      </x:c>
      <x:c r="H72" s="19">
        <x:f>IF($B72="","",IF(G72&gt;=90,"Outstanding",IF(G72&gt;=85,"Very Satisfactory",IF(G72&gt;=80,"Satisfactory",IF(G72&gt;=75,"Fairly Satisfactory","Did Not Meet Expectations")))))</x:f>
      </x:c>
      <x:c r="I72" s="19">
        <x:f>IF($B72="","",IF(G72&gt;=Setup!$E$4,"PASS","FAIL"))</x:f>
      </x:c>
      <x:c r="J72" s="19" t="n"/>
    </x:row>
    <x:row r="73">
      <x:c r="A73" s="19" t="n">
        <x:v>70</x:v>
      </x:c>
      <x:c r="B73" s="23">
        <x:f>IF(Setup!$B$88="","",Setup!$B$88)</x:f>
      </x:c>
      <x:c r="C73" s="19">
        <x:f>IF($B73="","",Q1!$AC$75)</x:f>
      </x:c>
      <x:c r="D73" s="19">
        <x:f>IF($B73="","",Q2!$AC$75)</x:f>
      </x:c>
      <x:c r="E73" s="19">
        <x:f>IF($B73="","",Q3!$AC$75)</x:f>
      </x:c>
      <x:c r="F73" s="19">
        <x:f>IF($B73="","",Q4!$AC$75)</x:f>
      </x:c>
      <x:c r="G73" s="19">
        <x:f>IF($B73="","",IF(COUNT(C73:F73)=0,"",ROUND(AVERAGE(C73:F73),0)))</x:f>
      </x:c>
      <x:c r="H73" s="19">
        <x:f>IF($B73="","",IF(G73&gt;=90,"Outstanding",IF(G73&gt;=85,"Very Satisfactory",IF(G73&gt;=80,"Satisfactory",IF(G73&gt;=75,"Fairly Satisfactory","Did Not Meet Expectations")))))</x:f>
      </x:c>
      <x:c r="I73" s="19">
        <x:f>IF($B73="","",IF(G73&gt;=Setup!$E$4,"PASS","FAIL"))</x:f>
      </x:c>
      <x:c r="J73" s="19" t="n"/>
    </x:row>
    <x:row r="74">
      <x:c r="A74" s="19" t="n">
        <x:v>71</x:v>
      </x:c>
      <x:c r="B74" s="23">
        <x:f>IF(Setup!$B$89="","",Setup!$B$89)</x:f>
      </x:c>
      <x:c r="C74" s="19">
        <x:f>IF($B74="","",Q1!$AC$76)</x:f>
      </x:c>
      <x:c r="D74" s="19">
        <x:f>IF($B74="","",Q2!$AC$76)</x:f>
      </x:c>
      <x:c r="E74" s="19">
        <x:f>IF($B74="","",Q3!$AC$76)</x:f>
      </x:c>
      <x:c r="F74" s="19">
        <x:f>IF($B74="","",Q4!$AC$76)</x:f>
      </x:c>
      <x:c r="G74" s="19">
        <x:f>IF($B74="","",IF(COUNT(C74:F74)=0,"",ROUND(AVERAGE(C74:F74),0)))</x:f>
      </x:c>
      <x:c r="H74" s="19">
        <x:f>IF($B74="","",IF(G74&gt;=90,"Outstanding",IF(G74&gt;=85,"Very Satisfactory",IF(G74&gt;=80,"Satisfactory",IF(G74&gt;=75,"Fairly Satisfactory","Did Not Meet Expectations")))))</x:f>
      </x:c>
      <x:c r="I74" s="19">
        <x:f>IF($B74="","",IF(G74&gt;=Setup!$E$4,"PASS","FAIL"))</x:f>
      </x:c>
      <x:c r="J74" s="19" t="n"/>
    </x:row>
    <x:row r="75">
      <x:c r="A75" s="19" t="n">
        <x:v>72</x:v>
      </x:c>
      <x:c r="B75" s="23">
        <x:f>IF(Setup!$B$90="","",Setup!$B$90)</x:f>
      </x:c>
      <x:c r="C75" s="19">
        <x:f>IF($B75="","",Q1!$AC$77)</x:f>
      </x:c>
      <x:c r="D75" s="19">
        <x:f>IF($B75="","",Q2!$AC$77)</x:f>
      </x:c>
      <x:c r="E75" s="19">
        <x:f>IF($B75="","",Q3!$AC$77)</x:f>
      </x:c>
      <x:c r="F75" s="19">
        <x:f>IF($B75="","",Q4!$AC$77)</x:f>
      </x:c>
      <x:c r="G75" s="19">
        <x:f>IF($B75="","",IF(COUNT(C75:F75)=0,"",ROUND(AVERAGE(C75:F75),0)))</x:f>
      </x:c>
      <x:c r="H75" s="19">
        <x:f>IF($B75="","",IF(G75&gt;=90,"Outstanding",IF(G75&gt;=85,"Very Satisfactory",IF(G75&gt;=80,"Satisfactory",IF(G75&gt;=75,"Fairly Satisfactory","Did Not Meet Expectations")))))</x:f>
      </x:c>
      <x:c r="I75" s="19">
        <x:f>IF($B75="","",IF(G75&gt;=Setup!$E$4,"PASS","FAIL"))</x:f>
      </x:c>
      <x:c r="J75" s="19" t="n"/>
    </x:row>
    <x:row r="76">
      <x:c r="A76" s="19" t="n">
        <x:v>73</x:v>
      </x:c>
      <x:c r="B76" s="23">
        <x:f>IF(Setup!$B$91="","",Setup!$B$91)</x:f>
      </x:c>
      <x:c r="C76" s="19">
        <x:f>IF($B76="","",Q1!$AC$78)</x:f>
      </x:c>
      <x:c r="D76" s="19">
        <x:f>IF($B76="","",Q2!$AC$78)</x:f>
      </x:c>
      <x:c r="E76" s="19">
        <x:f>IF($B76="","",Q3!$AC$78)</x:f>
      </x:c>
      <x:c r="F76" s="19">
        <x:f>IF($B76="","",Q4!$AC$78)</x:f>
      </x:c>
      <x:c r="G76" s="19">
        <x:f>IF($B76="","",IF(COUNT(C76:F76)=0,"",ROUND(AVERAGE(C76:F76),0)))</x:f>
      </x:c>
      <x:c r="H76" s="19">
        <x:f>IF($B76="","",IF(G76&gt;=90,"Outstanding",IF(G76&gt;=85,"Very Satisfactory",IF(G76&gt;=80,"Satisfactory",IF(G76&gt;=75,"Fairly Satisfactory","Did Not Meet Expectations")))))</x:f>
      </x:c>
      <x:c r="I76" s="19">
        <x:f>IF($B76="","",IF(G76&gt;=Setup!$E$4,"PASS","FAIL"))</x:f>
      </x:c>
      <x:c r="J76" s="19" t="n"/>
    </x:row>
    <x:row r="77">
      <x:c r="A77" s="19" t="n">
        <x:v>74</x:v>
      </x:c>
      <x:c r="B77" s="23">
        <x:f>IF(Setup!$B$92="","",Setup!$B$92)</x:f>
      </x:c>
      <x:c r="C77" s="19">
        <x:f>IF($B77="","",Q1!$AC$79)</x:f>
      </x:c>
      <x:c r="D77" s="19">
        <x:f>IF($B77="","",Q2!$AC$79)</x:f>
      </x:c>
      <x:c r="E77" s="19">
        <x:f>IF($B77="","",Q3!$AC$79)</x:f>
      </x:c>
      <x:c r="F77" s="19">
        <x:f>IF($B77="","",Q4!$AC$79)</x:f>
      </x:c>
      <x:c r="G77" s="19">
        <x:f>IF($B77="","",IF(COUNT(C77:F77)=0,"",ROUND(AVERAGE(C77:F77),0)))</x:f>
      </x:c>
      <x:c r="H77" s="19">
        <x:f>IF($B77="","",IF(G77&gt;=90,"Outstanding",IF(G77&gt;=85,"Very Satisfactory",IF(G77&gt;=80,"Satisfactory",IF(G77&gt;=75,"Fairly Satisfactory","Did Not Meet Expectations")))))</x:f>
      </x:c>
      <x:c r="I77" s="19">
        <x:f>IF($B77="","",IF(G77&gt;=Setup!$E$4,"PASS","FAIL"))</x:f>
      </x:c>
      <x:c r="J77" s="19" t="n"/>
    </x:row>
    <x:row r="78">
      <x:c r="A78" s="19" t="n">
        <x:v>75</x:v>
      </x:c>
      <x:c r="B78" s="23">
        <x:f>IF(Setup!$B$93="","",Setup!$B$93)</x:f>
      </x:c>
      <x:c r="C78" s="19">
        <x:f>IF($B78="","",Q1!$AC$80)</x:f>
      </x:c>
      <x:c r="D78" s="19">
        <x:f>IF($B78="","",Q2!$AC$80)</x:f>
      </x:c>
      <x:c r="E78" s="19">
        <x:f>IF($B78="","",Q3!$AC$80)</x:f>
      </x:c>
      <x:c r="F78" s="19">
        <x:f>IF($B78="","",Q4!$AC$80)</x:f>
      </x:c>
      <x:c r="G78" s="19">
        <x:f>IF($B78="","",IF(COUNT(C78:F78)=0,"",ROUND(AVERAGE(C78:F78),0)))</x:f>
      </x:c>
      <x:c r="H78" s="19">
        <x:f>IF($B78="","",IF(G78&gt;=90,"Outstanding",IF(G78&gt;=85,"Very Satisfactory",IF(G78&gt;=80,"Satisfactory",IF(G78&gt;=75,"Fairly Satisfactory","Did Not Meet Expectations")))))</x:f>
      </x:c>
      <x:c r="I78" s="19">
        <x:f>IF($B78="","",IF(G78&gt;=Setup!$E$4,"PASS","FAIL"))</x:f>
      </x:c>
      <x:c r="J78" s="19" t="n"/>
    </x:row>
    <x:row r="79">
      <x:c r="A79" s="19" t="n"/>
      <x:c r="B79" s="17" t="n"/>
      <x:c r="C79" s="19" t="n"/>
      <x:c r="D79" s="19" t="n"/>
      <x:c r="E79" s="19" t="n"/>
      <x:c r="F79" s="19" t="n"/>
      <x:c r="G79" s="19" t="n"/>
      <x:c r="H79" s="19" t="n"/>
      <x:c r="I79" s="19" t="n"/>
      <x:c r="J79" s="19" t="n"/>
    </x:row>
    <x:row r="80">
      <x:c r="A80" s="19" t="n"/>
      <x:c r="B80" s="17" t="n"/>
      <x:c r="C80" s="19" t="n"/>
      <x:c r="D80" s="19" t="n"/>
      <x:c r="E80" s="19" t="n"/>
      <x:c r="F80" s="19" t="n"/>
      <x:c r="G80" s="19" t="n"/>
      <x:c r="H80" s="19" t="n"/>
      <x:c r="I80" s="19" t="n"/>
      <x:c r="J80" s="19" t="n"/>
    </x:row>
    <x:row r="81">
      <x:c r="A81" s="19" t="n"/>
      <x:c r="B81" s="17" t="n"/>
      <x:c r="C81" s="19" t="n"/>
      <x:c r="D81" s="19" t="n"/>
      <x:c r="E81" s="19" t="n"/>
      <x:c r="F81" s="19" t="n"/>
      <x:c r="G81" s="19" t="n"/>
      <x:c r="H81" s="19" t="n"/>
      <x:c r="I81" s="19" t="n"/>
      <x:c r="J81" s="19" t="n"/>
    </x:row>
    <x:row r="82">
      <x:c r="A82" s="19" t="n"/>
      <x:c r="B82" s="17" t="n"/>
      <x:c r="C82" s="19" t="n"/>
      <x:c r="D82" s="19" t="n"/>
      <x:c r="E82" s="19" t="n"/>
      <x:c r="F82" s="19" t="n"/>
      <x:c r="G82" s="19" t="n"/>
      <x:c r="H82" s="19" t="n"/>
      <x:c r="I82" s="19" t="n"/>
      <x:c r="J82" s="19" t="n"/>
    </x:row>
    <x:row r="83">
      <x:c r="A83" s="27" t="inlineStr">
        <x:is>
          <x:t xml:space="preserve">Class Summary</x:t>
        </x:is>
      </x:c>
      <x:c r="B83" s="17" t="n"/>
      <x:c r="C83" s="19" t="inlineStr">
        <x:is>
          <x:t xml:space="preserve">Avg Q1</x:t>
        </x:is>
      </x:c>
      <x:c r="D83" s="19">
        <x:f>IFERROR(AVERAGE(C4:C78),"")</x:f>
      </x:c>
      <x:c r="E83" s="19" t="inlineStr">
        <x:is>
          <x:t xml:space="preserve">Avg Q2</x:t>
        </x:is>
      </x:c>
      <x:c r="F83" s="19">
        <x:f>IFERROR(AVERAGE(D4:D78),"")</x:f>
      </x:c>
      <x:c r="G83" s="19" t="n"/>
      <x:c r="H83" s="19" t="n"/>
      <x:c r="I83" s="19" t="n"/>
      <x:c r="J83" s="19" t="n"/>
    </x:row>
    <x:row r="84">
      <x:c r="A84" s="19" t="n"/>
      <x:c r="B84" s="17" t="n"/>
      <x:c r="C84" s="19" t="inlineStr">
        <x:is>
          <x:t xml:space="preserve">Avg Q3</x:t>
        </x:is>
      </x:c>
      <x:c r="D84" s="19">
        <x:f>IFERROR(AVERAGE(E4:E78),"")</x:f>
      </x:c>
      <x:c r="E84" s="19" t="inlineStr">
        <x:is>
          <x:t xml:space="preserve">Avg Q4</x:t>
        </x:is>
      </x:c>
      <x:c r="F84" s="19">
        <x:f>IFERROR(AVERAGE(F4:F78),"")</x:f>
      </x:c>
      <x:c r="G84" s="19" t="n"/>
      <x:c r="H84" s="19" t="n"/>
      <x:c r="I84" s="19" t="n"/>
      <x:c r="J84" s="19" t="n"/>
    </x:row>
    <x:row r="85">
      <x:c r="A85" s="19" t="n"/>
      <x:c r="B85" s="17" t="n"/>
      <x:c r="C85" s="19" t="inlineStr">
        <x:is>
          <x:t xml:space="preserve">Final Avg</x:t>
        </x:is>
      </x:c>
      <x:c r="D85" s="19">
        <x:f>IFERROR(AVERAGE(G4:G78),"")</x:f>
      </x:c>
      <x:c r="E85" s="19" t="inlineStr">
        <x:is>
          <x:t xml:space="preserve">Passing</x:t>
        </x:is>
      </x:c>
      <x:c r="F85" s="19">
        <x:f>COUNTIF(I4:I78,"PASS")</x:f>
        <x:v>0</x:v>
      </x:c>
      <x:c r="G85" s="19" t="inlineStr">
        <x:is>
          <x:t xml:space="preserve">Failing</x:t>
        </x:is>
      </x:c>
      <x:c r="H85" s="19">
        <x:f>COUNTIF(I4:I78,"FAIL")</x:f>
        <x:v>0</x:v>
      </x:c>
      <x:c r="I85" s="19" t="n"/>
      <x:c r="J85" s="19" t="n"/>
    </x:row>
  </x:sheetData>
  <x:mergeCells>
    <x:mergeCell ref="A1:J1"/>
  </x:mergeCells>
  <x:conditionalFormatting sqref="G4:G78">
    <x:cfRule type="cellIs" dxfId="1" priority="1" operator="greaterThanOrEqual">
      <x:formula>90</x:formula>
    </x:cfRule>
    <x:cfRule type="cellIs" dxfId="0" priority="2" operator="lessThan">
      <x:formula>75</x:formula>
    </x:cfRule>
  </x:conditionalFormatting>
  <x:pageMargins left="0.7" right="0.7" top="0.75" bottom="0.75" header="0.3" footer="0.3"/>
</x:worksheet>
</file>